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fl365-my.sharepoint.com/personal/ben_fuller_hfleducation_org/Documents/"/>
    </mc:Choice>
  </mc:AlternateContent>
  <xr:revisionPtr revIDLastSave="569" documentId="8_{E9549B38-9AC7-4BE8-B5BF-1C9E5CCF4536}" xr6:coauthVersionLast="47" xr6:coauthVersionMax="47" xr10:uidLastSave="{767D876F-A791-4811-A556-072B236488C1}"/>
  <bookViews>
    <workbookView xWindow="-110" yWindow="-110" windowWidth="19420" windowHeight="10300" activeTab="1" xr2:uid="{D5255583-CEBD-4E8B-9425-357C65FF6D2A}"/>
  </bookViews>
  <sheets>
    <sheet name="Guidance" sheetId="7" r:id="rId1"/>
    <sheet name="Target Calculator" sheetId="6" r:id="rId2"/>
    <sheet name="Target Model" sheetId="2" r:id="rId3"/>
    <sheet name="TA scores" sheetId="4" r:id="rId4"/>
    <sheet name="Prior Attainmen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F10" i="6"/>
  <c r="G10" i="6"/>
  <c r="H10" i="6"/>
  <c r="I10" i="6"/>
  <c r="J10" i="6"/>
  <c r="K10" i="6"/>
  <c r="L10" i="6"/>
  <c r="M10" i="6"/>
  <c r="N10" i="6"/>
  <c r="O10" i="6"/>
  <c r="E11" i="6"/>
  <c r="H11" i="6" s="1"/>
  <c r="I11" i="6" s="1"/>
  <c r="F11" i="6"/>
  <c r="G11" i="6"/>
  <c r="E12" i="6"/>
  <c r="F12" i="6"/>
  <c r="G12" i="6"/>
  <c r="E13" i="6"/>
  <c r="F13" i="6"/>
  <c r="G13" i="6"/>
  <c r="E14" i="6"/>
  <c r="F14" i="6"/>
  <c r="H14" i="6" s="1"/>
  <c r="G14" i="6"/>
  <c r="I14" i="6" s="1"/>
  <c r="E15" i="6"/>
  <c r="F15" i="6"/>
  <c r="G15" i="6"/>
  <c r="E16" i="6"/>
  <c r="H16" i="6" s="1"/>
  <c r="I16" i="6" s="1"/>
  <c r="F16" i="6"/>
  <c r="G16" i="6"/>
  <c r="E17" i="6"/>
  <c r="F17" i="6"/>
  <c r="G17" i="6"/>
  <c r="H17" i="6"/>
  <c r="E18" i="6"/>
  <c r="H18" i="6" s="1"/>
  <c r="I18" i="6" s="1"/>
  <c r="F18" i="6"/>
  <c r="G18" i="6"/>
  <c r="E19" i="6"/>
  <c r="F19" i="6"/>
  <c r="G19" i="6"/>
  <c r="H19" i="6"/>
  <c r="I19" i="6"/>
  <c r="J19" i="6"/>
  <c r="K19" i="6"/>
  <c r="E20" i="6"/>
  <c r="F20" i="6"/>
  <c r="G20" i="6"/>
  <c r="H20" i="6"/>
  <c r="I20" i="6"/>
  <c r="O20" i="6" s="1"/>
  <c r="J20" i="6"/>
  <c r="K20" i="6"/>
  <c r="L20" i="6"/>
  <c r="M20" i="6"/>
  <c r="N20" i="6"/>
  <c r="E21" i="6"/>
  <c r="F21" i="6"/>
  <c r="H21" i="6" s="1"/>
  <c r="G21" i="6"/>
  <c r="I21" i="6" s="1"/>
  <c r="J21" i="6"/>
  <c r="K21" i="6"/>
  <c r="L21" i="6"/>
  <c r="M21" i="6"/>
  <c r="N21" i="6"/>
  <c r="O21" i="6"/>
  <c r="E22" i="6"/>
  <c r="F22" i="6"/>
  <c r="G22" i="6"/>
  <c r="I22" i="6" s="1"/>
  <c r="H22" i="6"/>
  <c r="M22" i="6"/>
  <c r="N22" i="6"/>
  <c r="E23" i="6"/>
  <c r="F23" i="6"/>
  <c r="G23" i="6"/>
  <c r="H23" i="6"/>
  <c r="I23" i="6"/>
  <c r="L23" i="6"/>
  <c r="E24" i="6"/>
  <c r="F24" i="6"/>
  <c r="G24" i="6"/>
  <c r="E25" i="6"/>
  <c r="H25" i="6" s="1"/>
  <c r="F25" i="6"/>
  <c r="G25" i="6"/>
  <c r="E26" i="6"/>
  <c r="F26" i="6"/>
  <c r="H26" i="6" s="1"/>
  <c r="G26" i="6"/>
  <c r="E27" i="6"/>
  <c r="F27" i="6"/>
  <c r="G27" i="6"/>
  <c r="E28" i="6"/>
  <c r="F28" i="6"/>
  <c r="G28" i="6"/>
  <c r="H28" i="6"/>
  <c r="I28" i="6"/>
  <c r="N28" i="6"/>
  <c r="O28" i="6"/>
  <c r="E29" i="6"/>
  <c r="F29" i="6"/>
  <c r="G29" i="6"/>
  <c r="H29" i="6"/>
  <c r="I29" i="6"/>
  <c r="E30" i="6"/>
  <c r="F30" i="6"/>
  <c r="G30" i="6"/>
  <c r="H30" i="6"/>
  <c r="I30" i="6"/>
  <c r="J30" i="6"/>
  <c r="K30" i="6"/>
  <c r="L30" i="6"/>
  <c r="O30" i="6"/>
  <c r="E31" i="6"/>
  <c r="F31" i="6"/>
  <c r="G31" i="6"/>
  <c r="E32" i="6"/>
  <c r="F32" i="6"/>
  <c r="G32" i="6"/>
  <c r="H32" i="6"/>
  <c r="E33" i="6"/>
  <c r="F33" i="6"/>
  <c r="H33" i="6" s="1"/>
  <c r="I33" i="6" s="1"/>
  <c r="G33" i="6"/>
  <c r="E34" i="6"/>
  <c r="F34" i="6"/>
  <c r="G34" i="6"/>
  <c r="I34" i="6" s="1"/>
  <c r="H34" i="6"/>
  <c r="E35" i="6"/>
  <c r="H35" i="6" s="1"/>
  <c r="I35" i="6" s="1"/>
  <c r="F35" i="6"/>
  <c r="G35" i="6"/>
  <c r="J35" i="6"/>
  <c r="K35" i="6"/>
  <c r="L35" i="6"/>
  <c r="M35" i="6"/>
  <c r="E36" i="6"/>
  <c r="F36" i="6"/>
  <c r="G36" i="6"/>
  <c r="E37" i="6"/>
  <c r="H37" i="6" s="1"/>
  <c r="F37" i="6"/>
  <c r="G37" i="6"/>
  <c r="I37" i="6" s="1"/>
  <c r="J37" i="6"/>
  <c r="K37" i="6"/>
  <c r="L37" i="6"/>
  <c r="M37" i="6"/>
  <c r="E38" i="6"/>
  <c r="F38" i="6"/>
  <c r="G38" i="6"/>
  <c r="E39" i="6"/>
  <c r="H39" i="6" s="1"/>
  <c r="F39" i="6"/>
  <c r="G39" i="6"/>
  <c r="E40" i="6"/>
  <c r="H40" i="6" s="1"/>
  <c r="I40" i="6" s="1"/>
  <c r="F40" i="6"/>
  <c r="G40" i="6"/>
  <c r="N40" i="6"/>
  <c r="E41" i="6"/>
  <c r="F41" i="6"/>
  <c r="G41" i="6"/>
  <c r="H41" i="6"/>
  <c r="I41" i="6"/>
  <c r="E42" i="6"/>
  <c r="F42" i="6"/>
  <c r="G42" i="6"/>
  <c r="E43" i="6"/>
  <c r="F43" i="6"/>
  <c r="G43" i="6"/>
  <c r="E44" i="6"/>
  <c r="F44" i="6"/>
  <c r="G44" i="6"/>
  <c r="H44" i="6"/>
  <c r="I44" i="6" s="1"/>
  <c r="E45" i="6"/>
  <c r="F45" i="6"/>
  <c r="H45" i="6" s="1"/>
  <c r="G45" i="6"/>
  <c r="I45" i="6" s="1"/>
  <c r="J45" i="6" s="1"/>
  <c r="K45" i="6"/>
  <c r="L45" i="6"/>
  <c r="M45" i="6"/>
  <c r="N45" i="6"/>
  <c r="O45" i="6"/>
  <c r="E46" i="6"/>
  <c r="F46" i="6"/>
  <c r="G46" i="6"/>
  <c r="I46" i="6" s="1"/>
  <c r="H46" i="6"/>
  <c r="E47" i="6"/>
  <c r="F47" i="6"/>
  <c r="G47" i="6"/>
  <c r="H47" i="6"/>
  <c r="I47" i="6"/>
  <c r="M47" i="6"/>
  <c r="N47" i="6"/>
  <c r="E48" i="6"/>
  <c r="F48" i="6"/>
  <c r="G48" i="6"/>
  <c r="E49" i="6"/>
  <c r="F49" i="6"/>
  <c r="G49" i="6"/>
  <c r="E50" i="6"/>
  <c r="F50" i="6"/>
  <c r="G50" i="6"/>
  <c r="E51" i="6"/>
  <c r="F51" i="6"/>
  <c r="G51" i="6"/>
  <c r="H51" i="6"/>
  <c r="I51" i="6"/>
  <c r="E52" i="6"/>
  <c r="F52" i="6"/>
  <c r="G52" i="6"/>
  <c r="H52" i="6"/>
  <c r="I52" i="6"/>
  <c r="J52" i="6"/>
  <c r="M52" i="6"/>
  <c r="E53" i="6"/>
  <c r="H53" i="6" s="1"/>
  <c r="F53" i="6"/>
  <c r="G53" i="6"/>
  <c r="E54" i="6"/>
  <c r="F54" i="6"/>
  <c r="G54" i="6"/>
  <c r="H54" i="6"/>
  <c r="I54" i="6"/>
  <c r="J54" i="6"/>
  <c r="E55" i="6"/>
  <c r="F55" i="6"/>
  <c r="G55" i="6"/>
  <c r="H55" i="6"/>
  <c r="I55" i="6"/>
  <c r="J55" i="6"/>
  <c r="K55" i="6"/>
  <c r="L55" i="6"/>
  <c r="M55" i="6"/>
  <c r="E56" i="6"/>
  <c r="H56" i="6" s="1"/>
  <c r="I56" i="6" s="1"/>
  <c r="F56" i="6"/>
  <c r="G56" i="6"/>
  <c r="J56" i="6"/>
  <c r="E57" i="6"/>
  <c r="F57" i="6"/>
  <c r="H57" i="6" s="1"/>
  <c r="G57" i="6"/>
  <c r="I57" i="6" s="1"/>
  <c r="J57" i="6"/>
  <c r="N57" i="6"/>
  <c r="O57" i="6"/>
  <c r="E58" i="6"/>
  <c r="F58" i="6"/>
  <c r="G58" i="6"/>
  <c r="H58" i="6"/>
  <c r="E59" i="6"/>
  <c r="F59" i="6"/>
  <c r="G59" i="6"/>
  <c r="H59" i="6"/>
  <c r="I59" i="6"/>
  <c r="L59" i="6"/>
  <c r="M59" i="6"/>
  <c r="E60" i="6"/>
  <c r="H60" i="6" s="1"/>
  <c r="F60" i="6"/>
  <c r="G60" i="6"/>
  <c r="I60" i="6"/>
  <c r="J60" i="6"/>
  <c r="K60" i="6"/>
  <c r="N60" i="6"/>
  <c r="O60" i="6"/>
  <c r="E61" i="6"/>
  <c r="F61" i="6"/>
  <c r="G61" i="6"/>
  <c r="E62" i="6"/>
  <c r="F62" i="6"/>
  <c r="G62" i="6"/>
  <c r="H62" i="6"/>
  <c r="E63" i="6"/>
  <c r="F63" i="6"/>
  <c r="G63" i="6"/>
  <c r="E64" i="6"/>
  <c r="F64" i="6"/>
  <c r="G64" i="6"/>
  <c r="E65" i="6"/>
  <c r="F65" i="6"/>
  <c r="G65" i="6"/>
  <c r="H65" i="6"/>
  <c r="I65" i="6"/>
  <c r="J65" i="6"/>
  <c r="K65" i="6"/>
  <c r="N65" i="6"/>
  <c r="E66" i="6"/>
  <c r="F66" i="6"/>
  <c r="G66" i="6"/>
  <c r="H66" i="6"/>
  <c r="I66" i="6"/>
  <c r="J66" i="6"/>
  <c r="K66" i="6"/>
  <c r="L66" i="6"/>
  <c r="O66" i="6"/>
  <c r="E67" i="6"/>
  <c r="F67" i="6"/>
  <c r="G67" i="6"/>
  <c r="E68" i="6"/>
  <c r="F68" i="6"/>
  <c r="G68" i="6"/>
  <c r="H68" i="6"/>
  <c r="I68" i="6"/>
  <c r="L68" i="6"/>
  <c r="M68" i="6"/>
  <c r="N68" i="6"/>
  <c r="E69" i="6"/>
  <c r="F69" i="6"/>
  <c r="G69" i="6"/>
  <c r="I69" i="6" s="1"/>
  <c r="H69" i="6"/>
  <c r="E70" i="6"/>
  <c r="F70" i="6"/>
  <c r="G70" i="6"/>
  <c r="I70" i="6" s="1"/>
  <c r="H70" i="6"/>
  <c r="J70" i="6"/>
  <c r="E71" i="6"/>
  <c r="F71" i="6"/>
  <c r="G71" i="6"/>
  <c r="H71" i="6"/>
  <c r="I71" i="6"/>
  <c r="J71" i="6"/>
  <c r="M71" i="6"/>
  <c r="E72" i="6"/>
  <c r="F72" i="6"/>
  <c r="G72" i="6"/>
  <c r="E73" i="6"/>
  <c r="H73" i="6" s="1"/>
  <c r="F73" i="6"/>
  <c r="G73" i="6"/>
  <c r="I73" i="6" s="1"/>
  <c r="J73" i="6"/>
  <c r="K73" i="6"/>
  <c r="L73" i="6"/>
  <c r="E74" i="6"/>
  <c r="F74" i="6"/>
  <c r="G74" i="6"/>
  <c r="E75" i="6"/>
  <c r="H75" i="6" s="1"/>
  <c r="F75" i="6"/>
  <c r="G75" i="6"/>
  <c r="E76" i="6"/>
  <c r="F76" i="6"/>
  <c r="G76" i="6"/>
  <c r="H76" i="6"/>
  <c r="I76" i="6"/>
  <c r="J76" i="6"/>
  <c r="M76" i="6"/>
  <c r="N76" i="6"/>
  <c r="E77" i="6"/>
  <c r="F77" i="6"/>
  <c r="G77" i="6"/>
  <c r="I77" i="6" s="1"/>
  <c r="H77" i="6"/>
  <c r="J77" i="6"/>
  <c r="K77" i="6"/>
  <c r="N77" i="6"/>
  <c r="O77" i="6"/>
  <c r="E78" i="6"/>
  <c r="F78" i="6"/>
  <c r="G78" i="6"/>
  <c r="E79" i="6"/>
  <c r="F79" i="6"/>
  <c r="G79" i="6"/>
  <c r="H79" i="6"/>
  <c r="I79" i="6"/>
  <c r="J79" i="6"/>
  <c r="M79" i="6"/>
  <c r="E80" i="6"/>
  <c r="F80" i="6"/>
  <c r="G80" i="6"/>
  <c r="E81" i="6"/>
  <c r="F81" i="6"/>
  <c r="G81" i="6"/>
  <c r="H81" i="6"/>
  <c r="I81" i="6"/>
  <c r="E82" i="6"/>
  <c r="F82" i="6"/>
  <c r="G82" i="6"/>
  <c r="H82" i="6"/>
  <c r="I82" i="6"/>
  <c r="J82" i="6"/>
  <c r="K82" i="6"/>
  <c r="L82" i="6"/>
  <c r="O82" i="6"/>
  <c r="E83" i="6"/>
  <c r="H83" i="6" s="1"/>
  <c r="I83" i="6" s="1"/>
  <c r="L83" i="6" s="1"/>
  <c r="F83" i="6"/>
  <c r="G83" i="6"/>
  <c r="E84" i="6"/>
  <c r="F84" i="6"/>
  <c r="G84" i="6"/>
  <c r="E85" i="6"/>
  <c r="H85" i="6" s="1"/>
  <c r="F85" i="6"/>
  <c r="G85" i="6"/>
  <c r="E86" i="6"/>
  <c r="F86" i="6"/>
  <c r="G86" i="6"/>
  <c r="H86" i="6"/>
  <c r="E87" i="6"/>
  <c r="F87" i="6"/>
  <c r="G87" i="6"/>
  <c r="H87" i="6"/>
  <c r="I87" i="6"/>
  <c r="E88" i="6"/>
  <c r="H88" i="6" s="1"/>
  <c r="F88" i="6"/>
  <c r="G88" i="6"/>
  <c r="I88" i="6"/>
  <c r="J88" i="6"/>
  <c r="M88" i="6"/>
  <c r="N88" i="6"/>
  <c r="O88" i="6"/>
  <c r="E89" i="6"/>
  <c r="H89" i="6" s="1"/>
  <c r="F89" i="6"/>
  <c r="G89" i="6"/>
  <c r="E90" i="6"/>
  <c r="F90" i="6"/>
  <c r="G90" i="6"/>
  <c r="H90" i="6"/>
  <c r="I90" i="6"/>
  <c r="J90" i="6"/>
  <c r="K90" i="6"/>
  <c r="E91" i="6"/>
  <c r="H91" i="6" s="1"/>
  <c r="F91" i="6"/>
  <c r="G91" i="6"/>
  <c r="E92" i="6"/>
  <c r="H92" i="6" s="1"/>
  <c r="I92" i="6" s="1"/>
  <c r="F92" i="6"/>
  <c r="G92" i="6"/>
  <c r="E93" i="6"/>
  <c r="F93" i="6"/>
  <c r="H93" i="6" s="1"/>
  <c r="G93" i="6"/>
  <c r="I93" i="6" s="1"/>
  <c r="O93" i="6" s="1"/>
  <c r="J93" i="6"/>
  <c r="K93" i="6"/>
  <c r="L93" i="6"/>
  <c r="M93" i="6"/>
  <c r="N93" i="6"/>
  <c r="E94" i="6"/>
  <c r="F94" i="6"/>
  <c r="G94" i="6"/>
  <c r="H94" i="6"/>
  <c r="E95" i="6"/>
  <c r="H95" i="6" s="1"/>
  <c r="F95" i="6"/>
  <c r="G95" i="6"/>
  <c r="I95" i="6"/>
  <c r="L95" i="6"/>
  <c r="E96" i="6"/>
  <c r="F96" i="6"/>
  <c r="G96" i="6"/>
  <c r="E97" i="6"/>
  <c r="F97" i="6"/>
  <c r="G97" i="6"/>
  <c r="E98" i="6"/>
  <c r="F98" i="6"/>
  <c r="G98" i="6"/>
  <c r="H98" i="6"/>
  <c r="E99" i="6"/>
  <c r="F99" i="6"/>
  <c r="G99" i="6"/>
  <c r="E100" i="6"/>
  <c r="F100" i="6"/>
  <c r="G100" i="6"/>
  <c r="H100" i="6"/>
  <c r="E101" i="6"/>
  <c r="F101" i="6"/>
  <c r="G101" i="6"/>
  <c r="H101" i="6"/>
  <c r="I101" i="6"/>
  <c r="J101" i="6"/>
  <c r="K101" i="6"/>
  <c r="N101" i="6"/>
  <c r="E102" i="6"/>
  <c r="F102" i="6"/>
  <c r="G102" i="6"/>
  <c r="H102" i="6"/>
  <c r="I102" i="6"/>
  <c r="L102" i="6"/>
  <c r="O102" i="6"/>
  <c r="E103" i="6"/>
  <c r="F103" i="6"/>
  <c r="G103" i="6"/>
  <c r="E104" i="6"/>
  <c r="F104" i="6"/>
  <c r="G104" i="6"/>
  <c r="H104" i="6"/>
  <c r="I104" i="6"/>
  <c r="L104" i="6"/>
  <c r="M104" i="6"/>
  <c r="N104" i="6"/>
  <c r="E105" i="6"/>
  <c r="F105" i="6"/>
  <c r="H105" i="6" s="1"/>
  <c r="G105" i="6"/>
  <c r="E106" i="6"/>
  <c r="F106" i="6"/>
  <c r="G106" i="6"/>
  <c r="H106" i="6"/>
  <c r="I106" i="6"/>
  <c r="E107" i="6"/>
  <c r="F107" i="6"/>
  <c r="G107" i="6"/>
  <c r="H107" i="6"/>
  <c r="I107" i="6"/>
  <c r="J107" i="6"/>
  <c r="K107" i="6"/>
  <c r="L107" i="6"/>
  <c r="M107" i="6"/>
  <c r="E108" i="6"/>
  <c r="H108" i="6" s="1"/>
  <c r="I108" i="6" s="1"/>
  <c r="F108" i="6"/>
  <c r="G108" i="6"/>
  <c r="E109" i="6"/>
  <c r="H109" i="6" s="1"/>
  <c r="F109" i="6"/>
  <c r="G109" i="6"/>
  <c r="I109" i="6" s="1"/>
  <c r="L109" i="6"/>
  <c r="M109" i="6"/>
  <c r="E110" i="6"/>
  <c r="F110" i="6"/>
  <c r="G110" i="6"/>
  <c r="E111" i="6"/>
  <c r="F111" i="6"/>
  <c r="G111" i="6"/>
  <c r="H111" i="6"/>
  <c r="E112" i="6"/>
  <c r="F112" i="6"/>
  <c r="G112" i="6"/>
  <c r="H112" i="6"/>
  <c r="E113" i="6"/>
  <c r="F113" i="6"/>
  <c r="G113" i="6"/>
  <c r="H113" i="6"/>
  <c r="I113" i="6"/>
  <c r="J113" i="6"/>
  <c r="K113" i="6"/>
  <c r="E114" i="6"/>
  <c r="F114" i="6"/>
  <c r="G114" i="6"/>
  <c r="E115" i="6"/>
  <c r="F115" i="6"/>
  <c r="G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L117" i="6"/>
  <c r="M117" i="6"/>
  <c r="N117" i="6"/>
  <c r="O117" i="6"/>
  <c r="E118" i="6"/>
  <c r="F118" i="6"/>
  <c r="G118" i="6"/>
  <c r="H118" i="6"/>
  <c r="I118" i="6"/>
  <c r="J118" i="6"/>
  <c r="K118" i="6"/>
  <c r="L118" i="6"/>
  <c r="M118" i="6"/>
  <c r="N118" i="6"/>
  <c r="O118" i="6"/>
  <c r="E119" i="6"/>
  <c r="H119" i="6" s="1"/>
  <c r="I119" i="6" s="1"/>
  <c r="L119" i="6" s="1"/>
  <c r="F119" i="6"/>
  <c r="G119" i="6"/>
  <c r="E120" i="6"/>
  <c r="F120" i="6"/>
  <c r="G120" i="6"/>
  <c r="E121" i="6"/>
  <c r="F121" i="6"/>
  <c r="G121" i="6"/>
  <c r="E122" i="6"/>
  <c r="H122" i="6" s="1"/>
  <c r="F122" i="6"/>
  <c r="G122" i="6"/>
  <c r="E123" i="6"/>
  <c r="F123" i="6"/>
  <c r="G123" i="6"/>
  <c r="E124" i="6"/>
  <c r="F124" i="6"/>
  <c r="G124" i="6"/>
  <c r="H124" i="6"/>
  <c r="I124" i="6"/>
  <c r="J124" i="6"/>
  <c r="O124" i="6"/>
  <c r="E125" i="6"/>
  <c r="F125" i="6"/>
  <c r="G125" i="6"/>
  <c r="H125" i="6"/>
  <c r="E126" i="6"/>
  <c r="F126" i="6"/>
  <c r="G126" i="6"/>
  <c r="E127" i="6"/>
  <c r="F127" i="6"/>
  <c r="G127" i="6"/>
  <c r="E128" i="6"/>
  <c r="F128" i="6"/>
  <c r="G128" i="6"/>
  <c r="H128" i="6"/>
  <c r="I128" i="6"/>
  <c r="J128" i="6"/>
  <c r="E129" i="6"/>
  <c r="F129" i="6"/>
  <c r="H129" i="6" s="1"/>
  <c r="G129" i="6"/>
  <c r="I129" i="6" s="1"/>
  <c r="J129" i="6"/>
  <c r="K129" i="6"/>
  <c r="L129" i="6"/>
  <c r="M129" i="6"/>
  <c r="N129" i="6"/>
  <c r="O129" i="6"/>
  <c r="E130" i="6"/>
  <c r="F130" i="6"/>
  <c r="G130" i="6"/>
  <c r="I130" i="6" s="1"/>
  <c r="H130" i="6"/>
  <c r="L130" i="6"/>
  <c r="M130" i="6"/>
  <c r="N130" i="6"/>
  <c r="O130" i="6"/>
  <c r="E131" i="6"/>
  <c r="F131" i="6"/>
  <c r="G131" i="6"/>
  <c r="H131" i="6"/>
  <c r="I131" i="6"/>
  <c r="E132" i="6"/>
  <c r="F132" i="6"/>
  <c r="G132" i="6"/>
  <c r="E133" i="6"/>
  <c r="H133" i="6" s="1"/>
  <c r="F133" i="6"/>
  <c r="G133" i="6"/>
  <c r="E134" i="6"/>
  <c r="F134" i="6"/>
  <c r="H134" i="6" s="1"/>
  <c r="G134" i="6"/>
  <c r="E135" i="6"/>
  <c r="F135" i="6"/>
  <c r="G135" i="6"/>
  <c r="E136" i="6"/>
  <c r="F136" i="6"/>
  <c r="G136" i="6"/>
  <c r="I136" i="6" s="1"/>
  <c r="H136" i="6"/>
  <c r="E137" i="6"/>
  <c r="F137" i="6"/>
  <c r="G137" i="6"/>
  <c r="H137" i="6"/>
  <c r="I137" i="6"/>
  <c r="M137" i="6"/>
  <c r="E138" i="6"/>
  <c r="F138" i="6"/>
  <c r="G138" i="6"/>
  <c r="E139" i="6"/>
  <c r="F139" i="6"/>
  <c r="G139" i="6"/>
  <c r="H139" i="6"/>
  <c r="I139" i="6"/>
  <c r="E140" i="6"/>
  <c r="F140" i="6"/>
  <c r="G140" i="6"/>
  <c r="H140" i="6"/>
  <c r="I140" i="6"/>
  <c r="J140" i="6"/>
  <c r="E141" i="6"/>
  <c r="F141" i="6"/>
  <c r="G141" i="6"/>
  <c r="H141" i="6"/>
  <c r="I141" i="6"/>
  <c r="J141" i="6"/>
  <c r="K141" i="6"/>
  <c r="E142" i="6"/>
  <c r="F142" i="6"/>
  <c r="G142" i="6"/>
  <c r="E143" i="6"/>
  <c r="F143" i="6"/>
  <c r="G143" i="6"/>
  <c r="E144" i="6"/>
  <c r="F144" i="6"/>
  <c r="G144" i="6"/>
  <c r="H144" i="6"/>
  <c r="E145" i="6"/>
  <c r="F145" i="6"/>
  <c r="G145" i="6"/>
  <c r="H145" i="6"/>
  <c r="I145" i="6"/>
  <c r="L145" i="6"/>
  <c r="M145" i="6"/>
  <c r="N145" i="6"/>
  <c r="O145" i="6"/>
  <c r="E146" i="6"/>
  <c r="F146" i="6"/>
  <c r="G146" i="6"/>
  <c r="H146" i="6"/>
  <c r="I146" i="6"/>
  <c r="J146" i="6"/>
  <c r="M146" i="6"/>
  <c r="N146" i="6"/>
  <c r="O146" i="6"/>
  <c r="E147" i="6"/>
  <c r="F147" i="6"/>
  <c r="G147" i="6"/>
  <c r="E148" i="6"/>
  <c r="F148" i="6"/>
  <c r="G148" i="6"/>
  <c r="I148" i="6" s="1"/>
  <c r="H148" i="6"/>
  <c r="E149" i="6"/>
  <c r="H149" i="6" s="1"/>
  <c r="I149" i="6" s="1"/>
  <c r="F149" i="6"/>
  <c r="G149" i="6"/>
  <c r="L149" i="6"/>
  <c r="M149" i="6"/>
  <c r="E150" i="6"/>
  <c r="F150" i="6"/>
  <c r="G150" i="6"/>
  <c r="H150" i="6"/>
  <c r="I150" i="6" s="1"/>
  <c r="E151" i="6"/>
  <c r="F151" i="6"/>
  <c r="H151" i="6" s="1"/>
  <c r="G151" i="6"/>
  <c r="I151" i="6" s="1"/>
  <c r="J151" i="6"/>
  <c r="K151" i="6"/>
  <c r="L151" i="6"/>
  <c r="E152" i="6"/>
  <c r="F152" i="6"/>
  <c r="G152" i="6"/>
  <c r="H152" i="6"/>
  <c r="E153" i="6"/>
  <c r="F153" i="6"/>
  <c r="G153" i="6"/>
  <c r="H153" i="6"/>
  <c r="I153" i="6"/>
  <c r="L153" i="6"/>
  <c r="M153" i="6"/>
  <c r="N153" i="6"/>
  <c r="O153" i="6"/>
  <c r="E154" i="6"/>
  <c r="F154" i="6"/>
  <c r="G154" i="6"/>
  <c r="E155" i="6"/>
  <c r="F155" i="6"/>
  <c r="G155" i="6"/>
  <c r="E156" i="6"/>
  <c r="F156" i="6"/>
  <c r="G156" i="6"/>
  <c r="H156" i="6"/>
  <c r="E157" i="6"/>
  <c r="F157" i="6"/>
  <c r="G157" i="6"/>
  <c r="E158" i="6"/>
  <c r="H158" i="6" s="1"/>
  <c r="F158" i="6"/>
  <c r="G158" i="6"/>
  <c r="I158" i="6" s="1"/>
  <c r="E159" i="6"/>
  <c r="F159" i="6"/>
  <c r="G159" i="6"/>
  <c r="H159" i="6"/>
  <c r="I159" i="6"/>
  <c r="J159" i="6"/>
  <c r="K159" i="6"/>
  <c r="N159" i="6"/>
  <c r="E160" i="6"/>
  <c r="F160" i="6"/>
  <c r="H160" i="6" s="1"/>
  <c r="G160" i="6"/>
  <c r="I160" i="6" s="1"/>
  <c r="O160" i="6"/>
  <c r="E161" i="6"/>
  <c r="F161" i="6"/>
  <c r="G161" i="6"/>
  <c r="E162" i="6"/>
  <c r="F162" i="6"/>
  <c r="G162" i="6"/>
  <c r="H162" i="6"/>
  <c r="I162" i="6"/>
  <c r="L162" i="6"/>
  <c r="M162" i="6"/>
  <c r="N162" i="6"/>
  <c r="E163" i="6"/>
  <c r="F163" i="6"/>
  <c r="H163" i="6" s="1"/>
  <c r="I163" i="6" s="1"/>
  <c r="G163" i="6"/>
  <c r="N163" i="6"/>
  <c r="O163" i="6"/>
  <c r="E164" i="6"/>
  <c r="F164" i="6"/>
  <c r="G164" i="6"/>
  <c r="H164" i="6"/>
  <c r="I164" i="6"/>
  <c r="E165" i="6"/>
  <c r="F165" i="6"/>
  <c r="G165" i="6"/>
  <c r="H165" i="6"/>
  <c r="I165" i="6"/>
  <c r="J165" i="6"/>
  <c r="K165" i="6"/>
  <c r="L165" i="6"/>
  <c r="E166" i="6"/>
  <c r="F166" i="6"/>
  <c r="G166" i="6"/>
  <c r="E167" i="6"/>
  <c r="F167" i="6"/>
  <c r="G167" i="6"/>
  <c r="E168" i="6"/>
  <c r="F168" i="6"/>
  <c r="G168" i="6"/>
  <c r="E169" i="6"/>
  <c r="F169" i="6"/>
  <c r="G169" i="6"/>
  <c r="H169" i="6"/>
  <c r="I169" i="6"/>
  <c r="L169" i="6"/>
  <c r="E170" i="6"/>
  <c r="F170" i="6"/>
  <c r="G170" i="6"/>
  <c r="E171" i="6"/>
  <c r="F171" i="6"/>
  <c r="G171" i="6"/>
  <c r="H171" i="6"/>
  <c r="I171" i="6"/>
  <c r="E172" i="6"/>
  <c r="F172" i="6"/>
  <c r="G172" i="6"/>
  <c r="E173" i="6"/>
  <c r="H173" i="6" s="1"/>
  <c r="I173" i="6" s="1"/>
  <c r="F173" i="6"/>
  <c r="G173" i="6"/>
  <c r="M173" i="6"/>
  <c r="E174" i="6"/>
  <c r="H174" i="6" s="1"/>
  <c r="I174" i="6" s="1"/>
  <c r="F174" i="6"/>
  <c r="G174" i="6"/>
  <c r="E175" i="6"/>
  <c r="F175" i="6"/>
  <c r="G175" i="6"/>
  <c r="H175" i="6"/>
  <c r="I175" i="6"/>
  <c r="J175" i="6"/>
  <c r="K175" i="6"/>
  <c r="L175" i="6"/>
  <c r="E176" i="6"/>
  <c r="F176" i="6"/>
  <c r="G176" i="6"/>
  <c r="H176" i="6"/>
  <c r="I176" i="6"/>
  <c r="O176" i="6" s="1"/>
  <c r="J176" i="6"/>
  <c r="K176" i="6"/>
  <c r="L176" i="6"/>
  <c r="M176" i="6"/>
  <c r="N176" i="6"/>
  <c r="E177" i="6"/>
  <c r="F177" i="6"/>
  <c r="G177" i="6"/>
  <c r="H177" i="6"/>
  <c r="I177" i="6"/>
  <c r="J177" i="6"/>
  <c r="K177" i="6"/>
  <c r="L177" i="6"/>
  <c r="M177" i="6"/>
  <c r="N177" i="6"/>
  <c r="O177" i="6"/>
  <c r="E178" i="6"/>
  <c r="H178" i="6" s="1"/>
  <c r="I178" i="6" s="1"/>
  <c r="F178" i="6"/>
  <c r="G178" i="6"/>
  <c r="J178" i="6"/>
  <c r="K178" i="6"/>
  <c r="L178" i="6"/>
  <c r="M178" i="6"/>
  <c r="N178" i="6"/>
  <c r="O178" i="6"/>
  <c r="E179" i="6"/>
  <c r="F179" i="6"/>
  <c r="G179" i="6"/>
  <c r="E180" i="6"/>
  <c r="F180" i="6"/>
  <c r="H180" i="6" s="1"/>
  <c r="G180" i="6"/>
  <c r="E181" i="6"/>
  <c r="H181" i="6" s="1"/>
  <c r="I181" i="6" s="1"/>
  <c r="F181" i="6"/>
  <c r="G181" i="6"/>
  <c r="M181" i="6"/>
  <c r="N181" i="6"/>
  <c r="O181" i="6"/>
  <c r="E182" i="6"/>
  <c r="H182" i="6" s="1"/>
  <c r="I182" i="6" s="1"/>
  <c r="F182" i="6"/>
  <c r="G182" i="6"/>
  <c r="E183" i="6"/>
  <c r="F183" i="6"/>
  <c r="G183" i="6"/>
  <c r="H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E186" i="6"/>
  <c r="F186" i="6"/>
  <c r="G186" i="6"/>
  <c r="H186" i="6"/>
  <c r="I186" i="6"/>
  <c r="J186" i="6"/>
  <c r="K186" i="6"/>
  <c r="L186" i="6"/>
  <c r="E187" i="6"/>
  <c r="F187" i="6"/>
  <c r="H187" i="6" s="1"/>
  <c r="G187" i="6"/>
  <c r="I187" i="6" s="1"/>
  <c r="J187" i="6"/>
  <c r="K187" i="6"/>
  <c r="L187" i="6"/>
  <c r="M187" i="6"/>
  <c r="N187" i="6"/>
  <c r="O187" i="6"/>
  <c r="E188" i="6"/>
  <c r="F188" i="6"/>
  <c r="G188" i="6"/>
  <c r="H188" i="6"/>
  <c r="E189" i="6"/>
  <c r="H189" i="6" s="1"/>
  <c r="I189" i="6" s="1"/>
  <c r="F189" i="6"/>
  <c r="G189" i="6"/>
  <c r="E190" i="6"/>
  <c r="F190" i="6"/>
  <c r="G190" i="6"/>
  <c r="E191" i="6"/>
  <c r="F191" i="6"/>
  <c r="G191" i="6"/>
  <c r="E192" i="6"/>
  <c r="F192" i="6"/>
  <c r="H192" i="6" s="1"/>
  <c r="G192" i="6"/>
  <c r="I192" i="6" s="1"/>
  <c r="O192" i="6"/>
  <c r="E193" i="6"/>
  <c r="F193" i="6"/>
  <c r="G193" i="6"/>
  <c r="E194" i="6"/>
  <c r="F194" i="6"/>
  <c r="G194" i="6"/>
  <c r="H194" i="6"/>
  <c r="I194" i="6"/>
  <c r="N194" i="6"/>
  <c r="O194" i="6"/>
  <c r="E195" i="6"/>
  <c r="F195" i="6"/>
  <c r="G195" i="6"/>
  <c r="E196" i="6"/>
  <c r="F196" i="6"/>
  <c r="G196" i="6"/>
  <c r="H196" i="6"/>
  <c r="I196" i="6"/>
  <c r="J196" i="6"/>
  <c r="K196" i="6"/>
  <c r="E197" i="6"/>
  <c r="F197" i="6"/>
  <c r="G197" i="6"/>
  <c r="E198" i="6"/>
  <c r="F198" i="6"/>
  <c r="G198" i="6"/>
  <c r="E199" i="6"/>
  <c r="F199" i="6"/>
  <c r="G199" i="6"/>
  <c r="H199" i="6"/>
  <c r="I199" i="6"/>
  <c r="E200" i="6"/>
  <c r="F200" i="6"/>
  <c r="G200" i="6"/>
  <c r="H200" i="6"/>
  <c r="I200" i="6"/>
  <c r="J200" i="6"/>
  <c r="K200" i="6"/>
  <c r="L200" i="6"/>
  <c r="O200" i="6"/>
  <c r="E201" i="6"/>
  <c r="F201" i="6"/>
  <c r="G201" i="6"/>
  <c r="H201" i="6"/>
  <c r="I201" i="6"/>
  <c r="J201" i="6"/>
  <c r="K201" i="6"/>
  <c r="L201" i="6"/>
  <c r="M201" i="6"/>
  <c r="E202" i="6"/>
  <c r="F202" i="6"/>
  <c r="G202" i="6"/>
  <c r="E203" i="6"/>
  <c r="F203" i="6"/>
  <c r="G203" i="6"/>
  <c r="H203" i="6"/>
  <c r="E204" i="6"/>
  <c r="F204" i="6"/>
  <c r="G204" i="6"/>
  <c r="E205" i="6"/>
  <c r="F205" i="6"/>
  <c r="G205" i="6"/>
  <c r="H205" i="6"/>
  <c r="E206" i="6"/>
  <c r="F206" i="6"/>
  <c r="G206" i="6"/>
  <c r="E207" i="6"/>
  <c r="F207" i="6"/>
  <c r="G207" i="6"/>
  <c r="H207" i="6"/>
  <c r="I207" i="6"/>
  <c r="J207" i="6"/>
  <c r="E208" i="6"/>
  <c r="F208" i="6"/>
  <c r="G208" i="6"/>
  <c r="H208" i="6"/>
  <c r="I208" i="6"/>
  <c r="N208" i="6" s="1"/>
  <c r="J208" i="6"/>
  <c r="E209" i="6"/>
  <c r="F209" i="6"/>
  <c r="G209" i="6"/>
  <c r="H209" i="6"/>
  <c r="I209" i="6"/>
  <c r="O209" i="6" s="1"/>
  <c r="J209" i="6"/>
  <c r="K209" i="6"/>
  <c r="L209" i="6"/>
  <c r="M209" i="6"/>
  <c r="N209" i="6"/>
  <c r="E210" i="6"/>
  <c r="F210" i="6"/>
  <c r="G210" i="6"/>
  <c r="E211" i="6"/>
  <c r="F211" i="6"/>
  <c r="H211" i="6" s="1"/>
  <c r="G211" i="6"/>
  <c r="I211" i="6" s="1"/>
  <c r="J211" i="6"/>
  <c r="E212" i="6"/>
  <c r="F212" i="6"/>
  <c r="G212" i="6"/>
  <c r="H212" i="6"/>
  <c r="E213" i="6"/>
  <c r="F213" i="6"/>
  <c r="G213" i="6"/>
  <c r="H213" i="6"/>
  <c r="I213" i="6"/>
  <c r="M213" i="6" s="1"/>
  <c r="E214" i="6"/>
  <c r="H214" i="6" s="1"/>
  <c r="I214" i="6" s="1"/>
  <c r="F214" i="6"/>
  <c r="G214" i="6"/>
  <c r="N214" i="6"/>
  <c r="O214" i="6"/>
  <c r="E215" i="6"/>
  <c r="H215" i="6" s="1"/>
  <c r="F215" i="6"/>
  <c r="G215" i="6"/>
  <c r="E216" i="6"/>
  <c r="F216" i="6"/>
  <c r="G216" i="6"/>
  <c r="H216" i="6"/>
  <c r="I216" i="6"/>
  <c r="K216" i="6"/>
  <c r="L216" i="6"/>
  <c r="M216" i="6"/>
  <c r="N216" i="6"/>
  <c r="E217" i="6"/>
  <c r="F217" i="6"/>
  <c r="G217" i="6"/>
  <c r="H217" i="6"/>
  <c r="I217" i="6"/>
  <c r="K217" i="6" s="1"/>
  <c r="J217" i="6"/>
  <c r="L217" i="6"/>
  <c r="M217" i="6"/>
  <c r="N217" i="6"/>
  <c r="O217" i="6"/>
  <c r="E218" i="6"/>
  <c r="H218" i="6" s="1"/>
  <c r="I218" i="6" s="1"/>
  <c r="F218" i="6"/>
  <c r="G218" i="6"/>
  <c r="E219" i="6"/>
  <c r="F219" i="6"/>
  <c r="G219" i="6"/>
  <c r="H219" i="6"/>
  <c r="E220" i="6"/>
  <c r="F220" i="6"/>
  <c r="G220" i="6"/>
  <c r="H220" i="6"/>
  <c r="I220" i="6"/>
  <c r="M220" i="6" s="1"/>
  <c r="E221" i="6"/>
  <c r="F221" i="6"/>
  <c r="G221" i="6"/>
  <c r="H221" i="6"/>
  <c r="I221" i="6"/>
  <c r="J221" i="6"/>
  <c r="K221" i="6"/>
  <c r="L221" i="6"/>
  <c r="E222" i="6"/>
  <c r="H222" i="6" s="1"/>
  <c r="F222" i="6"/>
  <c r="G222" i="6"/>
  <c r="E223" i="6"/>
  <c r="F223" i="6"/>
  <c r="G223" i="6"/>
  <c r="H223" i="6"/>
  <c r="I223" i="6"/>
  <c r="J223" i="6"/>
  <c r="E224" i="6"/>
  <c r="F224" i="6"/>
  <c r="G224" i="6"/>
  <c r="H224" i="6"/>
  <c r="I224" i="6"/>
  <c r="J224" i="6"/>
  <c r="K224" i="6"/>
  <c r="E225" i="6"/>
  <c r="F225" i="6"/>
  <c r="G225" i="6"/>
  <c r="H225" i="6"/>
  <c r="I225" i="6"/>
  <c r="J225" i="6"/>
  <c r="K225" i="6"/>
  <c r="E226" i="6"/>
  <c r="F226" i="6"/>
  <c r="G226" i="6"/>
  <c r="E227" i="6"/>
  <c r="F227" i="6"/>
  <c r="G227" i="6"/>
  <c r="H227" i="6"/>
  <c r="E228" i="6"/>
  <c r="F228" i="6"/>
  <c r="G228" i="6"/>
  <c r="H228" i="6"/>
  <c r="E229" i="6"/>
  <c r="F229" i="6"/>
  <c r="H229" i="6" s="1"/>
  <c r="G229" i="6"/>
  <c r="I229" i="6" s="1"/>
  <c r="E230" i="6"/>
  <c r="F230" i="6"/>
  <c r="G230" i="6"/>
  <c r="H230" i="6"/>
  <c r="I230" i="6"/>
  <c r="L230" i="6" s="1"/>
  <c r="J230" i="6"/>
  <c r="K230" i="6"/>
  <c r="M230" i="6"/>
  <c r="N230" i="6"/>
  <c r="O230" i="6"/>
  <c r="E231" i="6"/>
  <c r="F231" i="6"/>
  <c r="G231" i="6"/>
  <c r="H231" i="6"/>
  <c r="I231" i="6"/>
  <c r="M231" i="6" s="1"/>
  <c r="J231" i="6"/>
  <c r="K231" i="6"/>
  <c r="L231" i="6"/>
  <c r="N231" i="6"/>
  <c r="O231" i="6"/>
  <c r="E232" i="6"/>
  <c r="F232" i="6"/>
  <c r="G232" i="6"/>
  <c r="E233" i="6"/>
  <c r="F233" i="6"/>
  <c r="G233" i="6"/>
  <c r="H233" i="6"/>
  <c r="E234" i="6"/>
  <c r="F234" i="6"/>
  <c r="G234" i="6"/>
  <c r="H234" i="6"/>
  <c r="I234" i="6"/>
  <c r="J234" i="6"/>
  <c r="M234" i="6"/>
  <c r="N234" i="6"/>
  <c r="O234" i="6"/>
  <c r="E235" i="6"/>
  <c r="F235" i="6"/>
  <c r="H235" i="6" s="1"/>
  <c r="I235" i="6" s="1"/>
  <c r="O235" i="6" s="1"/>
  <c r="G235" i="6"/>
  <c r="E236" i="6"/>
  <c r="F236" i="6"/>
  <c r="G236" i="6"/>
  <c r="H236" i="6"/>
  <c r="I236" i="6"/>
  <c r="E237" i="6"/>
  <c r="F237" i="6"/>
  <c r="G237" i="6"/>
  <c r="H237" i="6"/>
  <c r="I237" i="6"/>
  <c r="K237" i="6" s="1"/>
  <c r="E238" i="6"/>
  <c r="F238" i="6"/>
  <c r="G238" i="6"/>
  <c r="E239" i="6"/>
  <c r="F239" i="6"/>
  <c r="G239" i="6"/>
  <c r="H239" i="6"/>
  <c r="E240" i="6"/>
  <c r="F240" i="6"/>
  <c r="G240" i="6"/>
  <c r="E241" i="6"/>
  <c r="F241" i="6"/>
  <c r="G241" i="6"/>
  <c r="H241" i="6"/>
  <c r="E242" i="6"/>
  <c r="F242" i="6"/>
  <c r="G242" i="6"/>
  <c r="H242" i="6"/>
  <c r="I242" i="6"/>
  <c r="J242" i="6"/>
  <c r="E243" i="6"/>
  <c r="F243" i="6"/>
  <c r="G243" i="6"/>
  <c r="E244" i="6"/>
  <c r="F244" i="6"/>
  <c r="G244" i="6"/>
  <c r="H244" i="6"/>
  <c r="I244" i="6"/>
  <c r="J244" i="6"/>
  <c r="E245" i="6"/>
  <c r="F245" i="6"/>
  <c r="G245" i="6"/>
  <c r="H245" i="6"/>
  <c r="I245" i="6"/>
  <c r="J245" i="6"/>
  <c r="K245" i="6"/>
  <c r="L245" i="6"/>
  <c r="E246" i="6"/>
  <c r="F246" i="6"/>
  <c r="G246" i="6"/>
  <c r="E247" i="6"/>
  <c r="F247" i="6"/>
  <c r="H247" i="6" s="1"/>
  <c r="G247" i="6"/>
  <c r="I247" i="6" s="1"/>
  <c r="J247" i="6"/>
  <c r="K247" i="6"/>
  <c r="L247" i="6"/>
  <c r="M247" i="6"/>
  <c r="N247" i="6"/>
  <c r="O247" i="6"/>
  <c r="E248" i="6"/>
  <c r="H248" i="6" s="1"/>
  <c r="F248" i="6"/>
  <c r="G248" i="6"/>
  <c r="I248" i="6" s="1"/>
  <c r="O248" i="6"/>
  <c r="E249" i="6"/>
  <c r="F249" i="6"/>
  <c r="G249" i="6"/>
  <c r="H249" i="6"/>
  <c r="I249" i="6"/>
  <c r="E250" i="6"/>
  <c r="F250" i="6"/>
  <c r="G250" i="6"/>
  <c r="E251" i="6"/>
  <c r="H251" i="6" s="1"/>
  <c r="F251" i="6"/>
  <c r="G251" i="6"/>
  <c r="E252" i="6"/>
  <c r="F252" i="6"/>
  <c r="G252" i="6"/>
  <c r="H252" i="6"/>
  <c r="I252" i="6"/>
  <c r="E253" i="6"/>
  <c r="F253" i="6"/>
  <c r="G253" i="6"/>
  <c r="H253" i="6"/>
  <c r="I253" i="6"/>
  <c r="E254" i="6"/>
  <c r="F254" i="6"/>
  <c r="G254" i="6"/>
  <c r="E255" i="6"/>
  <c r="F255" i="6"/>
  <c r="G255" i="6"/>
  <c r="H255" i="6"/>
  <c r="E256" i="6"/>
  <c r="F256" i="6"/>
  <c r="G256" i="6"/>
  <c r="H256" i="6"/>
  <c r="E257" i="6"/>
  <c r="F257" i="6"/>
  <c r="H257" i="6" s="1"/>
  <c r="I257" i="6" s="1"/>
  <c r="G257" i="6"/>
  <c r="E258" i="6"/>
  <c r="F258" i="6"/>
  <c r="G258" i="6"/>
  <c r="H258" i="6"/>
  <c r="I258" i="6"/>
  <c r="O258" i="6" s="1"/>
  <c r="J258" i="6"/>
  <c r="K258" i="6"/>
  <c r="L258" i="6"/>
  <c r="M258" i="6"/>
  <c r="N258" i="6"/>
  <c r="E259" i="6"/>
  <c r="F259" i="6"/>
  <c r="H259" i="6" s="1"/>
  <c r="I259" i="6" s="1"/>
  <c r="G259" i="6"/>
  <c r="L259" i="6"/>
  <c r="M259" i="6"/>
  <c r="N259" i="6"/>
  <c r="O259" i="6"/>
  <c r="E260" i="6"/>
  <c r="F260" i="6"/>
  <c r="G260" i="6"/>
  <c r="I260" i="6" s="1"/>
  <c r="H260" i="6"/>
  <c r="M260" i="6"/>
  <c r="N260" i="6"/>
  <c r="O260" i="6"/>
  <c r="E261" i="6"/>
  <c r="F261" i="6"/>
  <c r="G261" i="6"/>
  <c r="H261" i="6"/>
  <c r="I261" i="6" s="1"/>
  <c r="N261" i="6"/>
  <c r="O261" i="6"/>
  <c r="E262" i="6"/>
  <c r="F262" i="6"/>
  <c r="G262" i="6"/>
  <c r="E263" i="6"/>
  <c r="F263" i="6"/>
  <c r="G263" i="6"/>
  <c r="H263" i="6"/>
  <c r="E264" i="6"/>
  <c r="F264" i="6"/>
  <c r="G264" i="6"/>
  <c r="H264" i="6"/>
  <c r="I264" i="6"/>
  <c r="K264" i="6"/>
  <c r="N264" i="6"/>
  <c r="O264" i="6"/>
  <c r="E265" i="6"/>
  <c r="H265" i="6" s="1"/>
  <c r="F265" i="6"/>
  <c r="G265" i="6"/>
  <c r="E266" i="6"/>
  <c r="F266" i="6"/>
  <c r="G266" i="6"/>
  <c r="H266" i="6"/>
  <c r="I266" i="6"/>
  <c r="J266" i="6"/>
  <c r="K266" i="6"/>
  <c r="M266" i="6"/>
  <c r="E267" i="6"/>
  <c r="F267" i="6"/>
  <c r="G267" i="6"/>
  <c r="H267" i="6"/>
  <c r="I267" i="6"/>
  <c r="M267" i="6" s="1"/>
  <c r="J267" i="6"/>
  <c r="K267" i="6"/>
  <c r="L267" i="6"/>
  <c r="N267" i="6"/>
  <c r="O267" i="6"/>
  <c r="E268" i="6"/>
  <c r="H268" i="6" s="1"/>
  <c r="F268" i="6"/>
  <c r="G268" i="6"/>
  <c r="I268" i="6"/>
  <c r="N268" i="6" s="1"/>
  <c r="J268" i="6"/>
  <c r="K268" i="6"/>
  <c r="L268" i="6"/>
  <c r="M268" i="6"/>
  <c r="O268" i="6"/>
  <c r="E269" i="6"/>
  <c r="F269" i="6"/>
  <c r="G269" i="6"/>
  <c r="E270" i="6"/>
  <c r="F270" i="6"/>
  <c r="G270" i="6"/>
  <c r="H270" i="6"/>
  <c r="I270" i="6"/>
  <c r="M270" i="6" s="1"/>
  <c r="E271" i="6"/>
  <c r="F271" i="6"/>
  <c r="G271" i="6"/>
  <c r="H271" i="6"/>
  <c r="I271" i="6"/>
  <c r="J271" i="6"/>
  <c r="K271" i="6"/>
  <c r="N271" i="6"/>
  <c r="O271" i="6"/>
  <c r="E272" i="6"/>
  <c r="H272" i="6" s="1"/>
  <c r="I272" i="6" s="1"/>
  <c r="K272" i="6" s="1"/>
  <c r="F272" i="6"/>
  <c r="G272" i="6"/>
  <c r="E273" i="6"/>
  <c r="F273" i="6"/>
  <c r="G273" i="6"/>
  <c r="H273" i="6"/>
  <c r="I273" i="6" s="1"/>
  <c r="E274" i="6"/>
  <c r="F274" i="6"/>
  <c r="G274" i="6"/>
  <c r="E275" i="6"/>
  <c r="F275" i="6"/>
  <c r="G275" i="6"/>
  <c r="H275" i="6"/>
  <c r="E276" i="6"/>
  <c r="F276" i="6"/>
  <c r="G276" i="6"/>
  <c r="E277" i="6"/>
  <c r="F277" i="6"/>
  <c r="G277" i="6"/>
  <c r="E278" i="6"/>
  <c r="F278" i="6"/>
  <c r="G278" i="6"/>
  <c r="H278" i="6"/>
  <c r="I278" i="6"/>
  <c r="J278" i="6"/>
  <c r="E279" i="6"/>
  <c r="F279" i="6"/>
  <c r="G279" i="6"/>
  <c r="H279" i="6"/>
  <c r="I279" i="6"/>
  <c r="E280" i="6"/>
  <c r="F280" i="6"/>
  <c r="G280" i="6"/>
  <c r="E281" i="6"/>
  <c r="F281" i="6"/>
  <c r="G281" i="6"/>
  <c r="I281" i="6" s="1"/>
  <c r="H281" i="6"/>
  <c r="E282" i="6"/>
  <c r="F282" i="6"/>
  <c r="G282" i="6"/>
  <c r="E283" i="6"/>
  <c r="F283" i="6"/>
  <c r="H283" i="6" s="1"/>
  <c r="G283" i="6"/>
  <c r="I283" i="6" s="1"/>
  <c r="O283" i="6" s="1"/>
  <c r="J283" i="6"/>
  <c r="E284" i="6"/>
  <c r="F284" i="6"/>
  <c r="G284" i="6"/>
  <c r="H284" i="6"/>
  <c r="E285" i="6"/>
  <c r="F285" i="6"/>
  <c r="G285" i="6"/>
  <c r="E286" i="6"/>
  <c r="F286" i="6"/>
  <c r="G286" i="6"/>
  <c r="E287" i="6"/>
  <c r="F287" i="6"/>
  <c r="G287" i="6"/>
  <c r="H287" i="6"/>
  <c r="E288" i="6"/>
  <c r="H288" i="6" s="1"/>
  <c r="I288" i="6" s="1"/>
  <c r="F288" i="6"/>
  <c r="G288" i="6"/>
  <c r="K288" i="6"/>
  <c r="L288" i="6"/>
  <c r="E289" i="6"/>
  <c r="F289" i="6"/>
  <c r="H289" i="6" s="1"/>
  <c r="G289" i="6"/>
  <c r="I289" i="6" s="1"/>
  <c r="M289" i="6"/>
  <c r="N289" i="6"/>
  <c r="O289" i="6"/>
  <c r="E290" i="6"/>
  <c r="F290" i="6"/>
  <c r="G290" i="6"/>
  <c r="H290" i="6"/>
  <c r="E291" i="6"/>
  <c r="F291" i="6"/>
  <c r="G291" i="6"/>
  <c r="H291" i="6"/>
  <c r="I291" i="6"/>
  <c r="O291" i="6"/>
  <c r="E292" i="6"/>
  <c r="F292" i="6"/>
  <c r="G292" i="6"/>
  <c r="E293" i="6"/>
  <c r="F293" i="6"/>
  <c r="G293" i="6"/>
  <c r="E294" i="6"/>
  <c r="F294" i="6"/>
  <c r="G294" i="6"/>
  <c r="H294" i="6"/>
  <c r="E295" i="6"/>
  <c r="F295" i="6"/>
  <c r="G295" i="6"/>
  <c r="E296" i="6"/>
  <c r="F296" i="6"/>
  <c r="G296" i="6"/>
  <c r="H296" i="6"/>
  <c r="I296" i="6"/>
  <c r="E297" i="6"/>
  <c r="F297" i="6"/>
  <c r="G297" i="6"/>
  <c r="H297" i="6"/>
  <c r="I297" i="6"/>
  <c r="J297" i="6"/>
  <c r="K297" i="6"/>
  <c r="E298" i="6"/>
  <c r="F298" i="6"/>
  <c r="G298" i="6"/>
  <c r="H298" i="6"/>
  <c r="I298" i="6"/>
  <c r="J298" i="6"/>
  <c r="K298" i="6"/>
  <c r="L298" i="6"/>
  <c r="O298" i="6"/>
  <c r="E299" i="6"/>
  <c r="F299" i="6"/>
  <c r="G299" i="6"/>
  <c r="E300" i="6"/>
  <c r="F300" i="6"/>
  <c r="G300" i="6"/>
  <c r="H300" i="6"/>
  <c r="I300" i="6"/>
  <c r="E301" i="6"/>
  <c r="F301" i="6"/>
  <c r="G301" i="6"/>
  <c r="I301" i="6" s="1"/>
  <c r="H301" i="6"/>
  <c r="E302" i="6"/>
  <c r="F302" i="6"/>
  <c r="G302" i="6"/>
  <c r="H302" i="6"/>
  <c r="I302" i="6"/>
  <c r="J302" i="6"/>
  <c r="K302" i="6"/>
  <c r="L302" i="6"/>
  <c r="E303" i="6"/>
  <c r="F303" i="6"/>
  <c r="G303" i="6"/>
  <c r="H303" i="6"/>
  <c r="I303" i="6"/>
  <c r="J303" i="6"/>
  <c r="K303" i="6"/>
  <c r="L303" i="6"/>
  <c r="M303" i="6"/>
  <c r="M13" i="2"/>
  <c r="M15" i="2"/>
  <c r="M17" i="2"/>
  <c r="M18" i="2"/>
  <c r="M19" i="2"/>
  <c r="M22" i="2"/>
  <c r="M23" i="2"/>
  <c r="M24" i="2"/>
  <c r="M25" i="2"/>
  <c r="M12" i="2"/>
  <c r="L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L21" i="2"/>
  <c r="N21" i="2"/>
  <c r="L22" i="2"/>
  <c r="N22" i="2"/>
  <c r="L23" i="2"/>
  <c r="N23" i="2"/>
  <c r="L24" i="2"/>
  <c r="N24" i="2"/>
  <c r="L25" i="2"/>
  <c r="N25" i="2"/>
  <c r="L26" i="2"/>
  <c r="N26" i="2"/>
  <c r="N11" i="2"/>
  <c r="L11" i="2"/>
  <c r="E8" i="6"/>
  <c r="F8" i="6"/>
  <c r="G8" i="6"/>
  <c r="H8" i="6"/>
  <c r="I8" i="6"/>
  <c r="J8" i="6" s="1"/>
  <c r="E9" i="6"/>
  <c r="F9" i="6"/>
  <c r="G9" i="6"/>
  <c r="E6" i="6"/>
  <c r="F6" i="6"/>
  <c r="G6" i="6"/>
  <c r="H6" i="6"/>
  <c r="I6" i="6" s="1"/>
  <c r="E7" i="6"/>
  <c r="F7" i="6"/>
  <c r="G7" i="6"/>
  <c r="G5" i="6"/>
  <c r="F5" i="6"/>
  <c r="H5" i="6" s="1"/>
  <c r="I5" i="6" s="1"/>
  <c r="E5" i="6"/>
  <c r="O8" i="6" l="1"/>
  <c r="N8" i="6"/>
  <c r="M8" i="6"/>
  <c r="L8" i="6"/>
  <c r="K8" i="6"/>
  <c r="M34" i="6"/>
  <c r="N34" i="6"/>
  <c r="K34" i="6"/>
  <c r="L34" i="6"/>
  <c r="O34" i="6"/>
  <c r="J34" i="6"/>
  <c r="O44" i="6"/>
  <c r="N44" i="6"/>
  <c r="M44" i="6"/>
  <c r="L44" i="6"/>
  <c r="J44" i="6"/>
  <c r="K44" i="6"/>
  <c r="K229" i="6"/>
  <c r="N229" i="6"/>
  <c r="O229" i="6"/>
  <c r="J229" i="6"/>
  <c r="L229" i="6"/>
  <c r="M229" i="6"/>
  <c r="K182" i="6"/>
  <c r="L182" i="6"/>
  <c r="M182" i="6"/>
  <c r="N182" i="6"/>
  <c r="O182" i="6"/>
  <c r="J182" i="6"/>
  <c r="M148" i="6"/>
  <c r="N148" i="6"/>
  <c r="L148" i="6"/>
  <c r="O148" i="6"/>
  <c r="K148" i="6"/>
  <c r="J148" i="6"/>
  <c r="O92" i="6"/>
  <c r="K92" i="6"/>
  <c r="L92" i="6"/>
  <c r="M92" i="6"/>
  <c r="N92" i="6"/>
  <c r="J92" i="6"/>
  <c r="O174" i="6"/>
  <c r="N174" i="6"/>
  <c r="K174" i="6"/>
  <c r="M174" i="6"/>
  <c r="L174" i="6"/>
  <c r="J174" i="6"/>
  <c r="K158" i="6"/>
  <c r="L158" i="6"/>
  <c r="J158" i="6"/>
  <c r="M158" i="6"/>
  <c r="O158" i="6"/>
  <c r="N158" i="6"/>
  <c r="L301" i="6"/>
  <c r="O301" i="6"/>
  <c r="M301" i="6"/>
  <c r="N301" i="6"/>
  <c r="K301" i="6"/>
  <c r="J301" i="6"/>
  <c r="O257" i="6"/>
  <c r="M257" i="6"/>
  <c r="N257" i="6"/>
  <c r="L257" i="6"/>
  <c r="J257" i="6"/>
  <c r="K257" i="6"/>
  <c r="J189" i="6"/>
  <c r="K189" i="6"/>
  <c r="N189" i="6"/>
  <c r="L189" i="6"/>
  <c r="M189" i="6"/>
  <c r="O189" i="6"/>
  <c r="O281" i="6"/>
  <c r="K281" i="6"/>
  <c r="L281" i="6"/>
  <c r="J281" i="6"/>
  <c r="M281" i="6"/>
  <c r="M279" i="6"/>
  <c r="N279" i="6"/>
  <c r="O279" i="6"/>
  <c r="I265" i="6"/>
  <c r="K253" i="6"/>
  <c r="M253" i="6"/>
  <c r="O253" i="6"/>
  <c r="N253" i="6"/>
  <c r="I215" i="6"/>
  <c r="L199" i="6"/>
  <c r="M199" i="6"/>
  <c r="K199" i="6"/>
  <c r="O199" i="6"/>
  <c r="N199" i="6"/>
  <c r="O150" i="6"/>
  <c r="K150" i="6"/>
  <c r="L150" i="6"/>
  <c r="J150" i="6"/>
  <c r="M150" i="6"/>
  <c r="N150" i="6"/>
  <c r="M106" i="6"/>
  <c r="N106" i="6"/>
  <c r="L106" i="6"/>
  <c r="O106" i="6"/>
  <c r="J87" i="6"/>
  <c r="K87" i="6"/>
  <c r="M87" i="6"/>
  <c r="N87" i="6"/>
  <c r="O87" i="6"/>
  <c r="L81" i="6"/>
  <c r="M81" i="6"/>
  <c r="N81" i="6"/>
  <c r="O81" i="6"/>
  <c r="J11" i="6"/>
  <c r="K11" i="6"/>
  <c r="L11" i="6"/>
  <c r="L242" i="6"/>
  <c r="K242" i="6"/>
  <c r="M242" i="6"/>
  <c r="J169" i="6"/>
  <c r="K169" i="6"/>
  <c r="M169" i="6"/>
  <c r="N169" i="6"/>
  <c r="O128" i="6"/>
  <c r="M128" i="6"/>
  <c r="N128" i="6"/>
  <c r="I121" i="6"/>
  <c r="K16" i="6"/>
  <c r="L16" i="6"/>
  <c r="M16" i="6"/>
  <c r="O16" i="6"/>
  <c r="N16" i="6"/>
  <c r="J16" i="6"/>
  <c r="I13" i="6"/>
  <c r="H277" i="6"/>
  <c r="L261" i="6"/>
  <c r="J261" i="6"/>
  <c r="K261" i="6"/>
  <c r="M261" i="6"/>
  <c r="L218" i="6"/>
  <c r="J218" i="6"/>
  <c r="K218" i="6"/>
  <c r="N185" i="6"/>
  <c r="O185" i="6"/>
  <c r="J185" i="6"/>
  <c r="L185" i="6"/>
  <c r="M185" i="6"/>
  <c r="K185" i="6"/>
  <c r="K140" i="6"/>
  <c r="M140" i="6"/>
  <c r="N140" i="6"/>
  <c r="L140" i="6"/>
  <c r="O140" i="6"/>
  <c r="O116" i="6"/>
  <c r="N116" i="6"/>
  <c r="M116" i="6"/>
  <c r="L116" i="6"/>
  <c r="I100" i="6"/>
  <c r="M70" i="6"/>
  <c r="N70" i="6"/>
  <c r="L70" i="6"/>
  <c r="O70" i="6"/>
  <c r="K52" i="6"/>
  <c r="L52" i="6"/>
  <c r="H292" i="6"/>
  <c r="I292" i="6" s="1"/>
  <c r="N273" i="6"/>
  <c r="O273" i="6"/>
  <c r="K273" i="6"/>
  <c r="J273" i="6"/>
  <c r="L273" i="6"/>
  <c r="M273" i="6"/>
  <c r="H206" i="6"/>
  <c r="I206" i="6" s="1"/>
  <c r="H193" i="6"/>
  <c r="I193" i="6" s="1"/>
  <c r="N175" i="6"/>
  <c r="O175" i="6"/>
  <c r="H138" i="6"/>
  <c r="I138" i="6" s="1"/>
  <c r="H121" i="6"/>
  <c r="J95" i="6"/>
  <c r="K95" i="6"/>
  <c r="M95" i="6"/>
  <c r="N95" i="6"/>
  <c r="O95" i="6"/>
  <c r="I64" i="6"/>
  <c r="M302" i="6"/>
  <c r="N302" i="6"/>
  <c r="O302" i="6"/>
  <c r="O288" i="6"/>
  <c r="J288" i="6"/>
  <c r="I263" i="6"/>
  <c r="I228" i="6"/>
  <c r="H179" i="6"/>
  <c r="N165" i="6"/>
  <c r="O165" i="6"/>
  <c r="M165" i="6"/>
  <c r="J291" i="6"/>
  <c r="K291" i="6"/>
  <c r="L291" i="6"/>
  <c r="M291" i="6"/>
  <c r="N291" i="6"/>
  <c r="I275" i="6"/>
  <c r="L271" i="6"/>
  <c r="M271" i="6"/>
  <c r="J252" i="6"/>
  <c r="K252" i="6"/>
  <c r="M252" i="6"/>
  <c r="L252" i="6"/>
  <c r="N252" i="6"/>
  <c r="O252" i="6"/>
  <c r="M236" i="6"/>
  <c r="N236" i="6"/>
  <c r="J236" i="6"/>
  <c r="L236" i="6"/>
  <c r="O236" i="6"/>
  <c r="K236" i="6"/>
  <c r="J216" i="6"/>
  <c r="O216" i="6"/>
  <c r="J192" i="6"/>
  <c r="M192" i="6"/>
  <c r="N192" i="6"/>
  <c r="K192" i="6"/>
  <c r="L192" i="6"/>
  <c r="L163" i="6"/>
  <c r="M163" i="6"/>
  <c r="J163" i="6"/>
  <c r="K163" i="6"/>
  <c r="L33" i="6"/>
  <c r="M33" i="6"/>
  <c r="O33" i="6"/>
  <c r="J33" i="6"/>
  <c r="N33" i="6"/>
  <c r="K33" i="6"/>
  <c r="I15" i="6"/>
  <c r="M298" i="6"/>
  <c r="N298" i="6"/>
  <c r="J259" i="6"/>
  <c r="K259" i="6"/>
  <c r="J248" i="6"/>
  <c r="M248" i="6"/>
  <c r="K248" i="6"/>
  <c r="L248" i="6"/>
  <c r="N248" i="6"/>
  <c r="I219" i="6"/>
  <c r="H204" i="6"/>
  <c r="I204" i="6" s="1"/>
  <c r="M200" i="6"/>
  <c r="N200" i="6"/>
  <c r="J181" i="6"/>
  <c r="K181" i="6"/>
  <c r="L181" i="6"/>
  <c r="H147" i="6"/>
  <c r="I147" i="6" s="1"/>
  <c r="J109" i="6"/>
  <c r="K109" i="6"/>
  <c r="N109" i="6"/>
  <c r="O109" i="6"/>
  <c r="N71" i="6"/>
  <c r="O71" i="6"/>
  <c r="K71" i="6"/>
  <c r="L71" i="6"/>
  <c r="H43" i="6"/>
  <c r="I43" i="6" s="1"/>
  <c r="K296" i="6"/>
  <c r="L296" i="6"/>
  <c r="J296" i="6"/>
  <c r="O296" i="6"/>
  <c r="M296" i="6"/>
  <c r="N296" i="6"/>
  <c r="O272" i="6"/>
  <c r="K234" i="6"/>
  <c r="L234" i="6"/>
  <c r="M207" i="6"/>
  <c r="N207" i="6"/>
  <c r="O207" i="6"/>
  <c r="K207" i="6"/>
  <c r="L207" i="6"/>
  <c r="M196" i="6"/>
  <c r="N196" i="6"/>
  <c r="L196" i="6"/>
  <c r="O196" i="6"/>
  <c r="I168" i="6"/>
  <c r="H123" i="6"/>
  <c r="I123" i="6" s="1"/>
  <c r="O119" i="6"/>
  <c r="H97" i="6"/>
  <c r="I97" i="6" s="1"/>
  <c r="K88" i="6"/>
  <c r="L88" i="6"/>
  <c r="H84" i="6"/>
  <c r="I84" i="6" s="1"/>
  <c r="J51" i="6"/>
  <c r="K51" i="6"/>
  <c r="N51" i="6"/>
  <c r="O51" i="6"/>
  <c r="L51" i="6"/>
  <c r="M51" i="6"/>
  <c r="H280" i="6"/>
  <c r="I280" i="6" s="1"/>
  <c r="O213" i="6"/>
  <c r="O208" i="6"/>
  <c r="H161" i="6"/>
  <c r="I161" i="6" s="1"/>
  <c r="J145" i="6"/>
  <c r="K145" i="6"/>
  <c r="L141" i="6"/>
  <c r="O141" i="6"/>
  <c r="M141" i="6"/>
  <c r="N141" i="6"/>
  <c r="H127" i="6"/>
  <c r="I127" i="6" s="1"/>
  <c r="I111" i="6"/>
  <c r="M83" i="6"/>
  <c r="K40" i="6"/>
  <c r="L40" i="6"/>
  <c r="O40" i="6"/>
  <c r="M40" i="6"/>
  <c r="J40" i="6"/>
  <c r="J22" i="6"/>
  <c r="L22" i="6"/>
  <c r="K22" i="6"/>
  <c r="O22" i="6"/>
  <c r="N19" i="6"/>
  <c r="O19" i="6"/>
  <c r="L19" i="6"/>
  <c r="M19" i="6"/>
  <c r="J14" i="6"/>
  <c r="N14" i="6"/>
  <c r="O14" i="6"/>
  <c r="M14" i="6"/>
  <c r="K14" i="6"/>
  <c r="L14" i="6"/>
  <c r="M283" i="6"/>
  <c r="L279" i="6"/>
  <c r="I241" i="6"/>
  <c r="L237" i="6"/>
  <c r="L224" i="6"/>
  <c r="O224" i="6"/>
  <c r="M224" i="6"/>
  <c r="N224" i="6"/>
  <c r="O218" i="6"/>
  <c r="I212" i="6"/>
  <c r="I203" i="6"/>
  <c r="M164" i="6"/>
  <c r="N164" i="6"/>
  <c r="J164" i="6"/>
  <c r="L164" i="6"/>
  <c r="O164" i="6"/>
  <c r="K164" i="6"/>
  <c r="J59" i="6"/>
  <c r="K59" i="6"/>
  <c r="N59" i="6"/>
  <c r="O59" i="6"/>
  <c r="I32" i="6"/>
  <c r="N288" i="6"/>
  <c r="I287" i="6"/>
  <c r="H285" i="6"/>
  <c r="I285" i="6" s="1"/>
  <c r="L283" i="6"/>
  <c r="N281" i="6"/>
  <c r="K279" i="6"/>
  <c r="J260" i="6"/>
  <c r="K260" i="6"/>
  <c r="L260" i="6"/>
  <c r="L253" i="6"/>
  <c r="O242" i="6"/>
  <c r="H232" i="6"/>
  <c r="I232" i="6" s="1"/>
  <c r="I222" i="6"/>
  <c r="N218" i="6"/>
  <c r="L208" i="6"/>
  <c r="H170" i="6"/>
  <c r="I170" i="6" s="1"/>
  <c r="O162" i="6"/>
  <c r="J162" i="6"/>
  <c r="K162" i="6"/>
  <c r="M160" i="6"/>
  <c r="N160" i="6"/>
  <c r="J160" i="6"/>
  <c r="K160" i="6"/>
  <c r="L160" i="6"/>
  <c r="L128" i="6"/>
  <c r="K106" i="6"/>
  <c r="K81" i="6"/>
  <c r="N79" i="6"/>
  <c r="O79" i="6"/>
  <c r="K79" i="6"/>
  <c r="L79" i="6"/>
  <c r="I75" i="6"/>
  <c r="M73" i="6"/>
  <c r="N73" i="6"/>
  <c r="O73" i="6"/>
  <c r="L65" i="6"/>
  <c r="M65" i="6"/>
  <c r="O65" i="6"/>
  <c r="H61" i="6"/>
  <c r="I61" i="6" s="1"/>
  <c r="O52" i="6"/>
  <c r="I39" i="6"/>
  <c r="H24" i="6"/>
  <c r="I24" i="6" s="1"/>
  <c r="M272" i="6"/>
  <c r="N272" i="6"/>
  <c r="J272" i="6"/>
  <c r="K270" i="6"/>
  <c r="L270" i="6"/>
  <c r="N270" i="6"/>
  <c r="O270" i="6"/>
  <c r="J249" i="6"/>
  <c r="K249" i="6"/>
  <c r="M249" i="6"/>
  <c r="N249" i="6"/>
  <c r="O249" i="6"/>
  <c r="N237" i="6"/>
  <c r="O237" i="6"/>
  <c r="M237" i="6"/>
  <c r="N220" i="6"/>
  <c r="K220" i="6"/>
  <c r="L220" i="6"/>
  <c r="J213" i="6"/>
  <c r="K213" i="6"/>
  <c r="J131" i="6"/>
  <c r="K131" i="6"/>
  <c r="M131" i="6"/>
  <c r="N131" i="6"/>
  <c r="L131" i="6"/>
  <c r="O131" i="6"/>
  <c r="K108" i="6"/>
  <c r="L108" i="6"/>
  <c r="J108" i="6"/>
  <c r="M108" i="6"/>
  <c r="N108" i="6"/>
  <c r="N83" i="6"/>
  <c r="O83" i="6"/>
  <c r="K83" i="6"/>
  <c r="J83" i="6"/>
  <c r="L41" i="6"/>
  <c r="M41" i="6"/>
  <c r="J41" i="6"/>
  <c r="N41" i="6"/>
  <c r="K41" i="6"/>
  <c r="O41" i="6"/>
  <c r="L29" i="6"/>
  <c r="M29" i="6"/>
  <c r="O29" i="6"/>
  <c r="J29" i="6"/>
  <c r="N29" i="6"/>
  <c r="K29" i="6"/>
  <c r="H299" i="6"/>
  <c r="I299" i="6" s="1"/>
  <c r="I290" i="6"/>
  <c r="N244" i="6"/>
  <c r="K244" i="6"/>
  <c r="O244" i="6"/>
  <c r="L244" i="6"/>
  <c r="M244" i="6"/>
  <c r="L235" i="6"/>
  <c r="M235" i="6"/>
  <c r="J235" i="6"/>
  <c r="K235" i="6"/>
  <c r="K211" i="6"/>
  <c r="M211" i="6"/>
  <c r="N211" i="6"/>
  <c r="O211" i="6"/>
  <c r="L211" i="6"/>
  <c r="L171" i="6"/>
  <c r="M171" i="6"/>
  <c r="J171" i="6"/>
  <c r="N171" i="6"/>
  <c r="O171" i="6"/>
  <c r="K171" i="6"/>
  <c r="K119" i="6"/>
  <c r="J119" i="6"/>
  <c r="L297" i="6"/>
  <c r="M297" i="6"/>
  <c r="O297" i="6"/>
  <c r="H274" i="6"/>
  <c r="I274" i="6" s="1"/>
  <c r="M225" i="6"/>
  <c r="N225" i="6"/>
  <c r="O225" i="6"/>
  <c r="H195" i="6"/>
  <c r="I195" i="6" s="1"/>
  <c r="I179" i="6"/>
  <c r="I144" i="6"/>
  <c r="I114" i="6"/>
  <c r="M54" i="6"/>
  <c r="N54" i="6"/>
  <c r="L54" i="6"/>
  <c r="O54" i="6"/>
  <c r="K54" i="6"/>
  <c r="H36" i="6"/>
  <c r="I36" i="6" s="1"/>
  <c r="I256" i="6"/>
  <c r="H240" i="6"/>
  <c r="I240" i="6" s="1"/>
  <c r="K223" i="6"/>
  <c r="M223" i="6"/>
  <c r="N223" i="6"/>
  <c r="L223" i="6"/>
  <c r="O223" i="6"/>
  <c r="H72" i="6"/>
  <c r="I72" i="6" s="1"/>
  <c r="O56" i="6"/>
  <c r="K56" i="6"/>
  <c r="M56" i="6"/>
  <c r="N56" i="6"/>
  <c r="L56" i="6"/>
  <c r="J47" i="6"/>
  <c r="K47" i="6"/>
  <c r="L47" i="6"/>
  <c r="O47" i="6"/>
  <c r="M18" i="6"/>
  <c r="N18" i="6"/>
  <c r="L18" i="6"/>
  <c r="O18" i="6"/>
  <c r="J18" i="6"/>
  <c r="K18" i="6"/>
  <c r="O300" i="6"/>
  <c r="J300" i="6"/>
  <c r="K300" i="6"/>
  <c r="L300" i="6"/>
  <c r="M300" i="6"/>
  <c r="N300" i="6"/>
  <c r="H295" i="6"/>
  <c r="I295" i="6" s="1"/>
  <c r="I233" i="6"/>
  <c r="H202" i="6"/>
  <c r="I202" i="6" s="1"/>
  <c r="I125" i="6"/>
  <c r="H286" i="6"/>
  <c r="I286" i="6" s="1"/>
  <c r="K194" i="6"/>
  <c r="L194" i="6"/>
  <c r="J194" i="6"/>
  <c r="M194" i="6"/>
  <c r="N173" i="6"/>
  <c r="O173" i="6"/>
  <c r="K173" i="6"/>
  <c r="L173" i="6"/>
  <c r="J173" i="6"/>
  <c r="H157" i="6"/>
  <c r="I157" i="6" s="1"/>
  <c r="L137" i="6"/>
  <c r="N137" i="6"/>
  <c r="O137" i="6"/>
  <c r="J137" i="6"/>
  <c r="K137" i="6"/>
  <c r="M82" i="6"/>
  <c r="N82" i="6"/>
  <c r="H78" i="6"/>
  <c r="I78" i="6" s="1"/>
  <c r="K76" i="6"/>
  <c r="L76" i="6"/>
  <c r="O76" i="6"/>
  <c r="H64" i="6"/>
  <c r="I62" i="6"/>
  <c r="L278" i="6"/>
  <c r="K278" i="6"/>
  <c r="M278" i="6"/>
  <c r="N278" i="6"/>
  <c r="O278" i="6"/>
  <c r="L266" i="6"/>
  <c r="N266" i="6"/>
  <c r="O266" i="6"/>
  <c r="I183" i="6"/>
  <c r="H120" i="6"/>
  <c r="I120" i="6" s="1"/>
  <c r="L69" i="6"/>
  <c r="M69" i="6"/>
  <c r="O69" i="6"/>
  <c r="J69" i="6"/>
  <c r="K69" i="6"/>
  <c r="N69" i="6"/>
  <c r="I49" i="6"/>
  <c r="H12" i="6"/>
  <c r="I12" i="6" s="1"/>
  <c r="K289" i="6"/>
  <c r="J289" i="6"/>
  <c r="L289" i="6"/>
  <c r="H269" i="6"/>
  <c r="I269" i="6" s="1"/>
  <c r="O245" i="6"/>
  <c r="M245" i="6"/>
  <c r="N245" i="6"/>
  <c r="L214" i="6"/>
  <c r="M214" i="6"/>
  <c r="J214" i="6"/>
  <c r="K214" i="6"/>
  <c r="J139" i="6"/>
  <c r="L139" i="6"/>
  <c r="N139" i="6"/>
  <c r="O139" i="6"/>
  <c r="K139" i="6"/>
  <c r="M139" i="6"/>
  <c r="M90" i="6"/>
  <c r="N90" i="6"/>
  <c r="L90" i="6"/>
  <c r="O90" i="6"/>
  <c r="H80" i="6"/>
  <c r="I80" i="6" s="1"/>
  <c r="O11" i="6"/>
  <c r="N303" i="6"/>
  <c r="O303" i="6"/>
  <c r="N283" i="6"/>
  <c r="L272" i="6"/>
  <c r="H198" i="6"/>
  <c r="I198" i="6" s="1"/>
  <c r="N149" i="6"/>
  <c r="O149" i="6"/>
  <c r="J149" i="6"/>
  <c r="K149" i="6"/>
  <c r="N119" i="6"/>
  <c r="L101" i="6"/>
  <c r="M101" i="6"/>
  <c r="O101" i="6"/>
  <c r="H49" i="6"/>
  <c r="I17" i="6"/>
  <c r="N11" i="6"/>
  <c r="H282" i="6"/>
  <c r="I282" i="6" s="1"/>
  <c r="H243" i="6"/>
  <c r="I243" i="6" s="1"/>
  <c r="O220" i="6"/>
  <c r="N213" i="6"/>
  <c r="H210" i="6"/>
  <c r="I210" i="6" s="1"/>
  <c r="M208" i="6"/>
  <c r="H190" i="6"/>
  <c r="I190" i="6" s="1"/>
  <c r="O186" i="6"/>
  <c r="M186" i="6"/>
  <c r="N186" i="6"/>
  <c r="H168" i="6"/>
  <c r="M151" i="6"/>
  <c r="O151" i="6"/>
  <c r="N151" i="6"/>
  <c r="M119" i="6"/>
  <c r="O108" i="6"/>
  <c r="H103" i="6"/>
  <c r="I103" i="6" s="1"/>
  <c r="H67" i="6"/>
  <c r="I67" i="6" s="1"/>
  <c r="K57" i="6"/>
  <c r="M57" i="6"/>
  <c r="L57" i="6"/>
  <c r="K46" i="6"/>
  <c r="J46" i="6"/>
  <c r="M46" i="6"/>
  <c r="L46" i="6"/>
  <c r="N46" i="6"/>
  <c r="O46" i="6"/>
  <c r="N37" i="6"/>
  <c r="O37" i="6"/>
  <c r="M11" i="6"/>
  <c r="N297" i="6"/>
  <c r="M288" i="6"/>
  <c r="K283" i="6"/>
  <c r="J279" i="6"/>
  <c r="J270" i="6"/>
  <c r="H262" i="6"/>
  <c r="I262" i="6" s="1"/>
  <c r="J253" i="6"/>
  <c r="L249" i="6"/>
  <c r="N242" i="6"/>
  <c r="J237" i="6"/>
  <c r="N235" i="6"/>
  <c r="L225" i="6"/>
  <c r="J220" i="6"/>
  <c r="M218" i="6"/>
  <c r="L213" i="6"/>
  <c r="K208" i="6"/>
  <c r="J199" i="6"/>
  <c r="I180" i="6"/>
  <c r="M175" i="6"/>
  <c r="O169" i="6"/>
  <c r="H154" i="6"/>
  <c r="I154" i="6" s="1"/>
  <c r="K136" i="6"/>
  <c r="L136" i="6"/>
  <c r="J136" i="6"/>
  <c r="M136" i="6"/>
  <c r="N136" i="6"/>
  <c r="O136" i="6"/>
  <c r="I134" i="6"/>
  <c r="K128" i="6"/>
  <c r="J106" i="6"/>
  <c r="O104" i="6"/>
  <c r="J104" i="6"/>
  <c r="K104" i="6"/>
  <c r="L87" i="6"/>
  <c r="J81" i="6"/>
  <c r="K70" i="6"/>
  <c r="N52" i="6"/>
  <c r="H155" i="6"/>
  <c r="I155" i="6" s="1"/>
  <c r="K124" i="6"/>
  <c r="L124" i="6"/>
  <c r="M124" i="6"/>
  <c r="N124" i="6"/>
  <c r="I112" i="6"/>
  <c r="O68" i="6"/>
  <c r="J68" i="6"/>
  <c r="K68" i="6"/>
  <c r="H293" i="6"/>
  <c r="I293" i="6" s="1"/>
  <c r="J264" i="6"/>
  <c r="L264" i="6"/>
  <c r="M264" i="6"/>
  <c r="O221" i="6"/>
  <c r="M221" i="6"/>
  <c r="N221" i="6"/>
  <c r="N201" i="6"/>
  <c r="O201" i="6"/>
  <c r="M184" i="6"/>
  <c r="N184" i="6"/>
  <c r="L184" i="6"/>
  <c r="O184" i="6"/>
  <c r="H172" i="6"/>
  <c r="I172" i="6" s="1"/>
  <c r="K146" i="6"/>
  <c r="L146" i="6"/>
  <c r="K28" i="6"/>
  <c r="L28" i="6"/>
  <c r="J28" i="6"/>
  <c r="M28" i="6"/>
  <c r="H15" i="6"/>
  <c r="I294" i="6"/>
  <c r="H254" i="6"/>
  <c r="I254" i="6" s="1"/>
  <c r="I156" i="6"/>
  <c r="H126" i="6"/>
  <c r="I126" i="6" s="1"/>
  <c r="L77" i="6"/>
  <c r="M77" i="6"/>
  <c r="N55" i="6"/>
  <c r="O55" i="6"/>
  <c r="H246" i="6"/>
  <c r="I246" i="6" s="1"/>
  <c r="I227" i="6"/>
  <c r="H197" i="6"/>
  <c r="I197" i="6" s="1"/>
  <c r="H132" i="6"/>
  <c r="I132" i="6" s="1"/>
  <c r="H110" i="6"/>
  <c r="H99" i="6"/>
  <c r="I99" i="6" s="1"/>
  <c r="M66" i="6"/>
  <c r="N66" i="6"/>
  <c r="H276" i="6"/>
  <c r="I276" i="6" s="1"/>
  <c r="I251" i="6"/>
  <c r="I239" i="6"/>
  <c r="H238" i="6"/>
  <c r="I238" i="6" s="1"/>
  <c r="H191" i="6"/>
  <c r="I188" i="6"/>
  <c r="I167" i="6"/>
  <c r="H166" i="6"/>
  <c r="I166" i="6" s="1"/>
  <c r="H143" i="6"/>
  <c r="I143" i="6" s="1"/>
  <c r="H135" i="6"/>
  <c r="I135" i="6" s="1"/>
  <c r="J130" i="6"/>
  <c r="K130" i="6"/>
  <c r="I122" i="6"/>
  <c r="I91" i="6"/>
  <c r="I89" i="6"/>
  <c r="H48" i="6"/>
  <c r="I48" i="6" s="1"/>
  <c r="L159" i="6"/>
  <c r="M159" i="6"/>
  <c r="O159" i="6"/>
  <c r="I152" i="6"/>
  <c r="H114" i="6"/>
  <c r="L60" i="6"/>
  <c r="M60" i="6"/>
  <c r="J23" i="6"/>
  <c r="K23" i="6"/>
  <c r="M23" i="6"/>
  <c r="O23" i="6"/>
  <c r="N23" i="6"/>
  <c r="I205" i="6"/>
  <c r="J153" i="6"/>
  <c r="K153" i="6"/>
  <c r="H142" i="6"/>
  <c r="I142" i="6" s="1"/>
  <c r="I110" i="6"/>
  <c r="N107" i="6"/>
  <c r="O107" i="6"/>
  <c r="H42" i="6"/>
  <c r="I42" i="6" s="1"/>
  <c r="M30" i="6"/>
  <c r="N30" i="6"/>
  <c r="H27" i="6"/>
  <c r="I27" i="6" s="1"/>
  <c r="H13" i="6"/>
  <c r="I284" i="6"/>
  <c r="H250" i="6"/>
  <c r="I250" i="6" s="1"/>
  <c r="H226" i="6"/>
  <c r="I226" i="6" s="1"/>
  <c r="I191" i="6"/>
  <c r="M102" i="6"/>
  <c r="N102" i="6"/>
  <c r="J102" i="6"/>
  <c r="K102" i="6"/>
  <c r="H96" i="6"/>
  <c r="I96" i="6" s="1"/>
  <c r="H74" i="6"/>
  <c r="N35" i="6"/>
  <c r="O35" i="6"/>
  <c r="I255" i="6"/>
  <c r="L113" i="6"/>
  <c r="M113" i="6"/>
  <c r="N113" i="6"/>
  <c r="O113" i="6"/>
  <c r="I86" i="6"/>
  <c r="H50" i="6"/>
  <c r="I50" i="6" s="1"/>
  <c r="I277" i="6"/>
  <c r="H115" i="6"/>
  <c r="I115" i="6" s="1"/>
  <c r="I105" i="6"/>
  <c r="I94" i="6"/>
  <c r="I58" i="6"/>
  <c r="I26" i="6"/>
  <c r="I133" i="6"/>
  <c r="I98" i="6"/>
  <c r="I85" i="6"/>
  <c r="I53" i="6"/>
  <c r="I25" i="6"/>
  <c r="H38" i="6"/>
  <c r="I38" i="6" s="1"/>
  <c r="H167" i="6"/>
  <c r="I74" i="6"/>
  <c r="H63" i="6"/>
  <c r="I63" i="6" s="1"/>
  <c r="H31" i="6"/>
  <c r="I31" i="6" s="1"/>
  <c r="M6" i="6"/>
  <c r="J6" i="6"/>
  <c r="N6" i="6"/>
  <c r="K6" i="6"/>
  <c r="O6" i="6"/>
  <c r="L6" i="6"/>
  <c r="O5" i="6"/>
  <c r="N5" i="6"/>
  <c r="M5" i="6"/>
  <c r="J5" i="6"/>
  <c r="K5" i="6"/>
  <c r="L5" i="6"/>
  <c r="H9" i="6"/>
  <c r="I9" i="6" s="1"/>
  <c r="L9" i="6"/>
  <c r="H7" i="6"/>
  <c r="I7" i="6" s="1"/>
  <c r="J7" i="6"/>
  <c r="K7" i="6"/>
  <c r="L7" i="6"/>
  <c r="M7" i="6" l="1"/>
  <c r="N7" i="6"/>
  <c r="O7" i="6"/>
  <c r="J9" i="6"/>
  <c r="M9" i="6"/>
  <c r="N9" i="6"/>
  <c r="O9" i="6"/>
  <c r="L147" i="6"/>
  <c r="M147" i="6"/>
  <c r="J147" i="6"/>
  <c r="N147" i="6"/>
  <c r="K147" i="6"/>
  <c r="O147" i="6"/>
  <c r="L195" i="6"/>
  <c r="M195" i="6"/>
  <c r="O195" i="6"/>
  <c r="K195" i="6"/>
  <c r="J195" i="6"/>
  <c r="N195" i="6"/>
  <c r="O80" i="6"/>
  <c r="N80" i="6"/>
  <c r="J80" i="6"/>
  <c r="K80" i="6"/>
  <c r="L80" i="6"/>
  <c r="M80" i="6"/>
  <c r="N115" i="6"/>
  <c r="O115" i="6"/>
  <c r="K115" i="6"/>
  <c r="L115" i="6"/>
  <c r="M115" i="6"/>
  <c r="J115" i="6"/>
  <c r="M42" i="6"/>
  <c r="N42" i="6"/>
  <c r="J42" i="6"/>
  <c r="K42" i="6"/>
  <c r="L42" i="6"/>
  <c r="O42" i="6"/>
  <c r="O97" i="6"/>
  <c r="J97" i="6"/>
  <c r="L97" i="6"/>
  <c r="N97" i="6"/>
  <c r="K97" i="6"/>
  <c r="M97" i="6"/>
  <c r="J50" i="6"/>
  <c r="N50" i="6"/>
  <c r="O50" i="6"/>
  <c r="K50" i="6"/>
  <c r="L50" i="6"/>
  <c r="M50" i="6"/>
  <c r="J123" i="6"/>
  <c r="K123" i="6"/>
  <c r="O123" i="6"/>
  <c r="M123" i="6"/>
  <c r="N123" i="6"/>
  <c r="L123" i="6"/>
  <c r="K143" i="6"/>
  <c r="L143" i="6"/>
  <c r="J143" i="6"/>
  <c r="M143" i="6"/>
  <c r="N143" i="6"/>
  <c r="O143" i="6"/>
  <c r="O269" i="6"/>
  <c r="J269" i="6"/>
  <c r="L269" i="6"/>
  <c r="M269" i="6"/>
  <c r="K269" i="6"/>
  <c r="N269" i="6"/>
  <c r="M78" i="6"/>
  <c r="N78" i="6"/>
  <c r="O78" i="6"/>
  <c r="J78" i="6"/>
  <c r="K78" i="6"/>
  <c r="L78" i="6"/>
  <c r="O155" i="6"/>
  <c r="N155" i="6"/>
  <c r="J155" i="6"/>
  <c r="K155" i="6"/>
  <c r="L155" i="6"/>
  <c r="M155" i="6"/>
  <c r="N43" i="6"/>
  <c r="O43" i="6"/>
  <c r="K43" i="6"/>
  <c r="L43" i="6"/>
  <c r="J43" i="6"/>
  <c r="M43" i="6"/>
  <c r="M172" i="6"/>
  <c r="N172" i="6"/>
  <c r="L172" i="6"/>
  <c r="J172" i="6"/>
  <c r="K172" i="6"/>
  <c r="O172" i="6"/>
  <c r="O293" i="6"/>
  <c r="K293" i="6"/>
  <c r="L293" i="6"/>
  <c r="M293" i="6"/>
  <c r="N293" i="6"/>
  <c r="J293" i="6"/>
  <c r="M274" i="6"/>
  <c r="O274" i="6"/>
  <c r="N274" i="6"/>
  <c r="L274" i="6"/>
  <c r="J274" i="6"/>
  <c r="K274" i="6"/>
  <c r="J38" i="6"/>
  <c r="K38" i="6"/>
  <c r="M38" i="6"/>
  <c r="L38" i="6"/>
  <c r="N38" i="6"/>
  <c r="O38" i="6"/>
  <c r="L202" i="6"/>
  <c r="M202" i="6"/>
  <c r="J202" i="6"/>
  <c r="K202" i="6"/>
  <c r="N202" i="6"/>
  <c r="O202" i="6"/>
  <c r="N127" i="6"/>
  <c r="O127" i="6"/>
  <c r="L127" i="6"/>
  <c r="M127" i="6"/>
  <c r="J127" i="6"/>
  <c r="K127" i="6"/>
  <c r="O61" i="6"/>
  <c r="L61" i="6"/>
  <c r="M61" i="6"/>
  <c r="J61" i="6"/>
  <c r="K61" i="6"/>
  <c r="N61" i="6"/>
  <c r="L96" i="6"/>
  <c r="M96" i="6"/>
  <c r="K96" i="6"/>
  <c r="N96" i="6"/>
  <c r="J96" i="6"/>
  <c r="O96" i="6"/>
  <c r="J276" i="6"/>
  <c r="M276" i="6"/>
  <c r="O276" i="6"/>
  <c r="K276" i="6"/>
  <c r="L276" i="6"/>
  <c r="N276" i="6"/>
  <c r="O72" i="6"/>
  <c r="M72" i="6"/>
  <c r="J72" i="6"/>
  <c r="K72" i="6"/>
  <c r="L72" i="6"/>
  <c r="N72" i="6"/>
  <c r="O25" i="6"/>
  <c r="J25" i="6"/>
  <c r="N25" i="6"/>
  <c r="K25" i="6"/>
  <c r="L25" i="6"/>
  <c r="M25" i="6"/>
  <c r="K49" i="6"/>
  <c r="L49" i="6"/>
  <c r="N49" i="6"/>
  <c r="O49" i="6"/>
  <c r="J49" i="6"/>
  <c r="M49" i="6"/>
  <c r="O233" i="6"/>
  <c r="J233" i="6"/>
  <c r="N233" i="6"/>
  <c r="K233" i="6"/>
  <c r="L233" i="6"/>
  <c r="M233" i="6"/>
  <c r="K290" i="6"/>
  <c r="L290" i="6"/>
  <c r="J290" i="6"/>
  <c r="M290" i="6"/>
  <c r="N290" i="6"/>
  <c r="O290" i="6"/>
  <c r="J75" i="6"/>
  <c r="K75" i="6"/>
  <c r="M75" i="6"/>
  <c r="N75" i="6"/>
  <c r="L75" i="6"/>
  <c r="O75" i="6"/>
  <c r="K121" i="6"/>
  <c r="L121" i="6"/>
  <c r="N121" i="6"/>
  <c r="O121" i="6"/>
  <c r="M121" i="6"/>
  <c r="J121" i="6"/>
  <c r="L53" i="6"/>
  <c r="M53" i="6"/>
  <c r="J53" i="6"/>
  <c r="O53" i="6"/>
  <c r="K53" i="6"/>
  <c r="N53" i="6"/>
  <c r="J295" i="6"/>
  <c r="K295" i="6"/>
  <c r="L295" i="6"/>
  <c r="M295" i="6"/>
  <c r="N295" i="6"/>
  <c r="O295" i="6"/>
  <c r="N299" i="6"/>
  <c r="O299" i="6"/>
  <c r="J299" i="6"/>
  <c r="K299" i="6"/>
  <c r="L299" i="6"/>
  <c r="M299" i="6"/>
  <c r="K85" i="6"/>
  <c r="L85" i="6"/>
  <c r="M85" i="6"/>
  <c r="O85" i="6"/>
  <c r="N85" i="6"/>
  <c r="J85" i="6"/>
  <c r="J135" i="6"/>
  <c r="K135" i="6"/>
  <c r="L135" i="6"/>
  <c r="N135" i="6"/>
  <c r="M135" i="6"/>
  <c r="O135" i="6"/>
  <c r="L24" i="6"/>
  <c r="M24" i="6"/>
  <c r="K24" i="6"/>
  <c r="O24" i="6"/>
  <c r="N24" i="6"/>
  <c r="J24" i="6"/>
  <c r="J15" i="6"/>
  <c r="K15" i="6"/>
  <c r="L15" i="6"/>
  <c r="N15" i="6"/>
  <c r="O15" i="6"/>
  <c r="M15" i="6"/>
  <c r="J110" i="6"/>
  <c r="K110" i="6"/>
  <c r="O110" i="6"/>
  <c r="L110" i="6"/>
  <c r="N110" i="6"/>
  <c r="M110" i="6"/>
  <c r="J99" i="6"/>
  <c r="K99" i="6"/>
  <c r="L99" i="6"/>
  <c r="M99" i="6"/>
  <c r="N99" i="6"/>
  <c r="O99" i="6"/>
  <c r="J210" i="6"/>
  <c r="L210" i="6"/>
  <c r="K210" i="6"/>
  <c r="M210" i="6"/>
  <c r="N210" i="6"/>
  <c r="O210" i="6"/>
  <c r="J111" i="6"/>
  <c r="K111" i="6"/>
  <c r="M111" i="6"/>
  <c r="N111" i="6"/>
  <c r="O111" i="6"/>
  <c r="L111" i="6"/>
  <c r="J168" i="6"/>
  <c r="K168" i="6"/>
  <c r="M168" i="6"/>
  <c r="O168" i="6"/>
  <c r="N168" i="6"/>
  <c r="L168" i="6"/>
  <c r="O191" i="6"/>
  <c r="J191" i="6"/>
  <c r="K191" i="6"/>
  <c r="L191" i="6"/>
  <c r="M191" i="6"/>
  <c r="N191" i="6"/>
  <c r="J166" i="6"/>
  <c r="L166" i="6"/>
  <c r="N166" i="6"/>
  <c r="O166" i="6"/>
  <c r="K166" i="6"/>
  <c r="M166" i="6"/>
  <c r="J156" i="6"/>
  <c r="K156" i="6"/>
  <c r="N156" i="6"/>
  <c r="L156" i="6"/>
  <c r="M156" i="6"/>
  <c r="O156" i="6"/>
  <c r="K170" i="6"/>
  <c r="L170" i="6"/>
  <c r="J170" i="6"/>
  <c r="M170" i="6"/>
  <c r="N170" i="6"/>
  <c r="O170" i="6"/>
  <c r="K241" i="6"/>
  <c r="J241" i="6"/>
  <c r="N241" i="6"/>
  <c r="O241" i="6"/>
  <c r="M241" i="6"/>
  <c r="L241" i="6"/>
  <c r="M219" i="6"/>
  <c r="J219" i="6"/>
  <c r="K219" i="6"/>
  <c r="N219" i="6"/>
  <c r="O219" i="6"/>
  <c r="L219" i="6"/>
  <c r="N31" i="6"/>
  <c r="O31" i="6"/>
  <c r="K31" i="6"/>
  <c r="L31" i="6"/>
  <c r="J31" i="6"/>
  <c r="M31" i="6"/>
  <c r="J226" i="6"/>
  <c r="K226" i="6"/>
  <c r="N226" i="6"/>
  <c r="L226" i="6"/>
  <c r="M226" i="6"/>
  <c r="O226" i="6"/>
  <c r="L254" i="6"/>
  <c r="J254" i="6"/>
  <c r="K254" i="6"/>
  <c r="M254" i="6"/>
  <c r="N254" i="6"/>
  <c r="O254" i="6"/>
  <c r="L154" i="6"/>
  <c r="M154" i="6"/>
  <c r="K154" i="6"/>
  <c r="J154" i="6"/>
  <c r="N154" i="6"/>
  <c r="O154" i="6"/>
  <c r="K13" i="6"/>
  <c r="L13" i="6"/>
  <c r="N13" i="6"/>
  <c r="O13" i="6"/>
  <c r="M13" i="6"/>
  <c r="J13" i="6"/>
  <c r="J58" i="6"/>
  <c r="N58" i="6"/>
  <c r="O58" i="6"/>
  <c r="M58" i="6"/>
  <c r="K58" i="6"/>
  <c r="L58" i="6"/>
  <c r="L132" i="6"/>
  <c r="M132" i="6"/>
  <c r="J132" i="6"/>
  <c r="K132" i="6"/>
  <c r="N132" i="6"/>
  <c r="O132" i="6"/>
  <c r="J284" i="6"/>
  <c r="O284" i="6"/>
  <c r="M284" i="6"/>
  <c r="N284" i="6"/>
  <c r="K284" i="6"/>
  <c r="L284" i="6"/>
  <c r="N197" i="6"/>
  <c r="O197" i="6"/>
  <c r="K197" i="6"/>
  <c r="L197" i="6"/>
  <c r="M197" i="6"/>
  <c r="J197" i="6"/>
  <c r="L282" i="6"/>
  <c r="N282" i="6"/>
  <c r="M282" i="6"/>
  <c r="O282" i="6"/>
  <c r="J282" i="6"/>
  <c r="K282" i="6"/>
  <c r="K265" i="6"/>
  <c r="N265" i="6"/>
  <c r="O265" i="6"/>
  <c r="L265" i="6"/>
  <c r="J265" i="6"/>
  <c r="M265" i="6"/>
  <c r="J63" i="6"/>
  <c r="K63" i="6"/>
  <c r="L63" i="6"/>
  <c r="M63" i="6"/>
  <c r="N63" i="6"/>
  <c r="O63" i="6"/>
  <c r="M48" i="6"/>
  <c r="O48" i="6"/>
  <c r="N48" i="6"/>
  <c r="J48" i="6"/>
  <c r="K48" i="6"/>
  <c r="L48" i="6"/>
  <c r="J227" i="6"/>
  <c r="K227" i="6"/>
  <c r="L227" i="6"/>
  <c r="O227" i="6"/>
  <c r="M227" i="6"/>
  <c r="N227" i="6"/>
  <c r="J180" i="6"/>
  <c r="N180" i="6"/>
  <c r="O180" i="6"/>
  <c r="K180" i="6"/>
  <c r="L180" i="6"/>
  <c r="M180" i="6"/>
  <c r="K36" i="6"/>
  <c r="M36" i="6"/>
  <c r="L36" i="6"/>
  <c r="J36" i="6"/>
  <c r="N36" i="6"/>
  <c r="O36" i="6"/>
  <c r="J74" i="6"/>
  <c r="K74" i="6"/>
  <c r="L74" i="6"/>
  <c r="N74" i="6"/>
  <c r="O74" i="6"/>
  <c r="M74" i="6"/>
  <c r="J27" i="6"/>
  <c r="K27" i="6"/>
  <c r="L27" i="6"/>
  <c r="M27" i="6"/>
  <c r="N27" i="6"/>
  <c r="O27" i="6"/>
  <c r="L89" i="6"/>
  <c r="M89" i="6"/>
  <c r="J89" i="6"/>
  <c r="N89" i="6"/>
  <c r="O89" i="6"/>
  <c r="K89" i="6"/>
  <c r="J239" i="6"/>
  <c r="K239" i="6"/>
  <c r="L239" i="6"/>
  <c r="O239" i="6"/>
  <c r="M239" i="6"/>
  <c r="N239" i="6"/>
  <c r="L17" i="6"/>
  <c r="M17" i="6"/>
  <c r="J17" i="6"/>
  <c r="K17" i="6"/>
  <c r="N17" i="6"/>
  <c r="O17" i="6"/>
  <c r="J157" i="6"/>
  <c r="K157" i="6"/>
  <c r="L157" i="6"/>
  <c r="M157" i="6"/>
  <c r="N157" i="6"/>
  <c r="O157" i="6"/>
  <c r="L125" i="6"/>
  <c r="M125" i="6"/>
  <c r="J125" i="6"/>
  <c r="K125" i="6"/>
  <c r="N125" i="6"/>
  <c r="O125" i="6"/>
  <c r="N232" i="6"/>
  <c r="J232" i="6"/>
  <c r="L232" i="6"/>
  <c r="K232" i="6"/>
  <c r="M232" i="6"/>
  <c r="O232" i="6"/>
  <c r="O32" i="6"/>
  <c r="J32" i="6"/>
  <c r="K32" i="6"/>
  <c r="M32" i="6"/>
  <c r="L32" i="6"/>
  <c r="N32" i="6"/>
  <c r="J212" i="6"/>
  <c r="N212" i="6"/>
  <c r="O212" i="6"/>
  <c r="K212" i="6"/>
  <c r="M212" i="6"/>
  <c r="L212" i="6"/>
  <c r="K84" i="6"/>
  <c r="M84" i="6"/>
  <c r="O84" i="6"/>
  <c r="L84" i="6"/>
  <c r="N84" i="6"/>
  <c r="J84" i="6"/>
  <c r="J228" i="6"/>
  <c r="L228" i="6"/>
  <c r="M228" i="6"/>
  <c r="N228" i="6"/>
  <c r="K228" i="6"/>
  <c r="O228" i="6"/>
  <c r="J122" i="6"/>
  <c r="N122" i="6"/>
  <c r="O122" i="6"/>
  <c r="M122" i="6"/>
  <c r="K122" i="6"/>
  <c r="L122" i="6"/>
  <c r="K12" i="6"/>
  <c r="J12" i="6"/>
  <c r="L12" i="6"/>
  <c r="O12" i="6"/>
  <c r="M12" i="6"/>
  <c r="N12" i="6"/>
  <c r="N161" i="6"/>
  <c r="O161" i="6"/>
  <c r="L161" i="6"/>
  <c r="M161" i="6"/>
  <c r="J161" i="6"/>
  <c r="K161" i="6"/>
  <c r="O138" i="6"/>
  <c r="N138" i="6"/>
  <c r="J138" i="6"/>
  <c r="K138" i="6"/>
  <c r="L138" i="6"/>
  <c r="M138" i="6"/>
  <c r="K277" i="6"/>
  <c r="J277" i="6"/>
  <c r="M277" i="6"/>
  <c r="L277" i="6"/>
  <c r="N277" i="6"/>
  <c r="O277" i="6"/>
  <c r="L190" i="6"/>
  <c r="M190" i="6"/>
  <c r="O190" i="6"/>
  <c r="J190" i="6"/>
  <c r="K190" i="6"/>
  <c r="N190" i="6"/>
  <c r="J86" i="6"/>
  <c r="N86" i="6"/>
  <c r="O86" i="6"/>
  <c r="M86" i="6"/>
  <c r="K86" i="6"/>
  <c r="L86" i="6"/>
  <c r="M126" i="6"/>
  <c r="N126" i="6"/>
  <c r="L126" i="6"/>
  <c r="O126" i="6"/>
  <c r="K126" i="6"/>
  <c r="J126" i="6"/>
  <c r="N67" i="6"/>
  <c r="O67" i="6"/>
  <c r="J67" i="6"/>
  <c r="K67" i="6"/>
  <c r="M67" i="6"/>
  <c r="L67" i="6"/>
  <c r="M114" i="6"/>
  <c r="N114" i="6"/>
  <c r="L114" i="6"/>
  <c r="O114" i="6"/>
  <c r="J114" i="6"/>
  <c r="K114" i="6"/>
  <c r="N280" i="6"/>
  <c r="J280" i="6"/>
  <c r="K280" i="6"/>
  <c r="L280" i="6"/>
  <c r="M280" i="6"/>
  <c r="O280" i="6"/>
  <c r="J193" i="6"/>
  <c r="K193" i="6"/>
  <c r="N193" i="6"/>
  <c r="O193" i="6"/>
  <c r="L193" i="6"/>
  <c r="M193" i="6"/>
  <c r="N215" i="6"/>
  <c r="O215" i="6"/>
  <c r="K215" i="6"/>
  <c r="L215" i="6"/>
  <c r="M215" i="6"/>
  <c r="J215" i="6"/>
  <c r="J98" i="6"/>
  <c r="N98" i="6"/>
  <c r="O98" i="6"/>
  <c r="L98" i="6"/>
  <c r="K98" i="6"/>
  <c r="M98" i="6"/>
  <c r="N103" i="6"/>
  <c r="O103" i="6"/>
  <c r="L103" i="6"/>
  <c r="M103" i="6"/>
  <c r="J103" i="6"/>
  <c r="K103" i="6"/>
  <c r="J144" i="6"/>
  <c r="N144" i="6"/>
  <c r="O144" i="6"/>
  <c r="K144" i="6"/>
  <c r="L144" i="6"/>
  <c r="M144" i="6"/>
  <c r="J39" i="6"/>
  <c r="K39" i="6"/>
  <c r="M39" i="6"/>
  <c r="N39" i="6"/>
  <c r="L39" i="6"/>
  <c r="O39" i="6"/>
  <c r="J204" i="6"/>
  <c r="N204" i="6"/>
  <c r="O204" i="6"/>
  <c r="L204" i="6"/>
  <c r="K204" i="6"/>
  <c r="M204" i="6"/>
  <c r="L206" i="6"/>
  <c r="K206" i="6"/>
  <c r="M206" i="6"/>
  <c r="J206" i="6"/>
  <c r="N206" i="6"/>
  <c r="O206" i="6"/>
  <c r="O133" i="6"/>
  <c r="K133" i="6"/>
  <c r="L133" i="6"/>
  <c r="J133" i="6"/>
  <c r="M133" i="6"/>
  <c r="N133" i="6"/>
  <c r="O142" i="6"/>
  <c r="M142" i="6"/>
  <c r="J142" i="6"/>
  <c r="N142" i="6"/>
  <c r="K142" i="6"/>
  <c r="L142" i="6"/>
  <c r="J152" i="6"/>
  <c r="M152" i="6"/>
  <c r="L152" i="6"/>
  <c r="N152" i="6"/>
  <c r="O152" i="6"/>
  <c r="K152" i="6"/>
  <c r="K179" i="6"/>
  <c r="L179" i="6"/>
  <c r="J179" i="6"/>
  <c r="N179" i="6"/>
  <c r="O179" i="6"/>
  <c r="M179" i="6"/>
  <c r="K64" i="6"/>
  <c r="L64" i="6"/>
  <c r="J64" i="6"/>
  <c r="M64" i="6"/>
  <c r="N64" i="6"/>
  <c r="O64" i="6"/>
  <c r="J26" i="6"/>
  <c r="L26" i="6"/>
  <c r="N26" i="6"/>
  <c r="M26" i="6"/>
  <c r="K26" i="6"/>
  <c r="O26" i="6"/>
  <c r="K167" i="6"/>
  <c r="J167" i="6"/>
  <c r="L167" i="6"/>
  <c r="N167" i="6"/>
  <c r="M167" i="6"/>
  <c r="O167" i="6"/>
  <c r="K100" i="6"/>
  <c r="L100" i="6"/>
  <c r="J100" i="6"/>
  <c r="M100" i="6"/>
  <c r="O100" i="6"/>
  <c r="N100" i="6"/>
  <c r="L250" i="6"/>
  <c r="M250" i="6"/>
  <c r="J250" i="6"/>
  <c r="N250" i="6"/>
  <c r="K250" i="6"/>
  <c r="O250" i="6"/>
  <c r="J188" i="6"/>
  <c r="K188" i="6"/>
  <c r="L188" i="6"/>
  <c r="N188" i="6"/>
  <c r="M188" i="6"/>
  <c r="O188" i="6"/>
  <c r="J294" i="6"/>
  <c r="L294" i="6"/>
  <c r="M294" i="6"/>
  <c r="O294" i="6"/>
  <c r="K294" i="6"/>
  <c r="N294" i="6"/>
  <c r="M243" i="6"/>
  <c r="N243" i="6"/>
  <c r="O243" i="6"/>
  <c r="J243" i="6"/>
  <c r="K243" i="6"/>
  <c r="L243" i="6"/>
  <c r="J62" i="6"/>
  <c r="O62" i="6"/>
  <c r="L62" i="6"/>
  <c r="M62" i="6"/>
  <c r="K62" i="6"/>
  <c r="N62" i="6"/>
  <c r="J240" i="6"/>
  <c r="K240" i="6"/>
  <c r="L240" i="6"/>
  <c r="M240" i="6"/>
  <c r="N240" i="6"/>
  <c r="O240" i="6"/>
  <c r="J285" i="6"/>
  <c r="K285" i="6"/>
  <c r="L285" i="6"/>
  <c r="M285" i="6"/>
  <c r="N285" i="6"/>
  <c r="O285" i="6"/>
  <c r="M255" i="6"/>
  <c r="J255" i="6"/>
  <c r="K255" i="6"/>
  <c r="N255" i="6"/>
  <c r="O255" i="6"/>
  <c r="L255" i="6"/>
  <c r="K205" i="6"/>
  <c r="J205" i="6"/>
  <c r="L205" i="6"/>
  <c r="M205" i="6"/>
  <c r="N205" i="6"/>
  <c r="O205" i="6"/>
  <c r="K112" i="6"/>
  <c r="L112" i="6"/>
  <c r="J112" i="6"/>
  <c r="N112" i="6"/>
  <c r="M112" i="6"/>
  <c r="O112" i="6"/>
  <c r="O198" i="6"/>
  <c r="J198" i="6"/>
  <c r="K198" i="6"/>
  <c r="L198" i="6"/>
  <c r="M198" i="6"/>
  <c r="N198" i="6"/>
  <c r="J120" i="6"/>
  <c r="L120" i="6"/>
  <c r="M120" i="6"/>
  <c r="N120" i="6"/>
  <c r="K120" i="6"/>
  <c r="O120" i="6"/>
  <c r="N256" i="6"/>
  <c r="K256" i="6"/>
  <c r="L256" i="6"/>
  <c r="O256" i="6"/>
  <c r="J256" i="6"/>
  <c r="M256" i="6"/>
  <c r="N287" i="6"/>
  <c r="O287" i="6"/>
  <c r="J287" i="6"/>
  <c r="L287" i="6"/>
  <c r="K287" i="6"/>
  <c r="M287" i="6"/>
  <c r="J238" i="6"/>
  <c r="K238" i="6"/>
  <c r="L238" i="6"/>
  <c r="M238" i="6"/>
  <c r="N238" i="6"/>
  <c r="O238" i="6"/>
  <c r="L262" i="6"/>
  <c r="N262" i="6"/>
  <c r="M262" i="6"/>
  <c r="O262" i="6"/>
  <c r="J262" i="6"/>
  <c r="K262" i="6"/>
  <c r="L286" i="6"/>
  <c r="M286" i="6"/>
  <c r="K286" i="6"/>
  <c r="O286" i="6"/>
  <c r="N286" i="6"/>
  <c r="J286" i="6"/>
  <c r="O222" i="6"/>
  <c r="L222" i="6"/>
  <c r="M222" i="6"/>
  <c r="J222" i="6"/>
  <c r="K222" i="6"/>
  <c r="N222" i="6"/>
  <c r="K203" i="6"/>
  <c r="M203" i="6"/>
  <c r="N203" i="6"/>
  <c r="O203" i="6"/>
  <c r="L203" i="6"/>
  <c r="J203" i="6"/>
  <c r="J94" i="6"/>
  <c r="K94" i="6"/>
  <c r="L94" i="6"/>
  <c r="M94" i="6"/>
  <c r="N94" i="6"/>
  <c r="O94" i="6"/>
  <c r="J246" i="6"/>
  <c r="L246" i="6"/>
  <c r="M246" i="6"/>
  <c r="K246" i="6"/>
  <c r="N246" i="6"/>
  <c r="O246" i="6"/>
  <c r="L183" i="6"/>
  <c r="M183" i="6"/>
  <c r="J183" i="6"/>
  <c r="K183" i="6"/>
  <c r="N183" i="6"/>
  <c r="O183" i="6"/>
  <c r="L105" i="6"/>
  <c r="M105" i="6"/>
  <c r="J105" i="6"/>
  <c r="O105" i="6"/>
  <c r="K105" i="6"/>
  <c r="N105" i="6"/>
  <c r="N91" i="6"/>
  <c r="O91" i="6"/>
  <c r="J91" i="6"/>
  <c r="K91" i="6"/>
  <c r="L91" i="6"/>
  <c r="M91" i="6"/>
  <c r="N251" i="6"/>
  <c r="O251" i="6"/>
  <c r="J251" i="6"/>
  <c r="K251" i="6"/>
  <c r="L251" i="6"/>
  <c r="M251" i="6"/>
  <c r="J134" i="6"/>
  <c r="L134" i="6"/>
  <c r="M134" i="6"/>
  <c r="O134" i="6"/>
  <c r="N134" i="6"/>
  <c r="K134" i="6"/>
  <c r="O275" i="6"/>
  <c r="N275" i="6"/>
  <c r="J275" i="6"/>
  <c r="K275" i="6"/>
  <c r="L275" i="6"/>
  <c r="M275" i="6"/>
  <c r="J263" i="6"/>
  <c r="K263" i="6"/>
  <c r="O263" i="6"/>
  <c r="L263" i="6"/>
  <c r="N263" i="6"/>
  <c r="M263" i="6"/>
  <c r="L292" i="6"/>
  <c r="N292" i="6"/>
  <c r="O292" i="6"/>
  <c r="M292" i="6"/>
  <c r="J292" i="6"/>
  <c r="K292" i="6"/>
  <c r="K9" i="6"/>
</calcChain>
</file>

<file path=xl/sharedStrings.xml><?xml version="1.0" encoding="utf-8"?>
<sst xmlns="http://schemas.openxmlformats.org/spreadsheetml/2006/main" count="201" uniqueCount="80">
  <si>
    <t xml:space="preserve">KS1 average points score </t>
  </si>
  <si>
    <t>Low/Mid/High group</t>
  </si>
  <si>
    <t>L</t>
  </si>
  <si>
    <t>M</t>
  </si>
  <si>
    <t>H</t>
  </si>
  <si>
    <t>2022 model</t>
  </si>
  <si>
    <t>2023 model</t>
  </si>
  <si>
    <t>Reading</t>
  </si>
  <si>
    <t>Writing</t>
  </si>
  <si>
    <t>Maths</t>
  </si>
  <si>
    <t>National Average Scaled Score</t>
  </si>
  <si>
    <t>PK1</t>
  </si>
  <si>
    <t>PK2</t>
  </si>
  <si>
    <t>PK3</t>
  </si>
  <si>
    <t>PK4</t>
  </si>
  <si>
    <t>PK6</t>
  </si>
  <si>
    <t>WTS</t>
  </si>
  <si>
    <t>EXS</t>
  </si>
  <si>
    <t>GDS</t>
  </si>
  <si>
    <t>50% achieve WTS</t>
  </si>
  <si>
    <t>50% achieve EXS</t>
  </si>
  <si>
    <t>25% achieve WTS</t>
  </si>
  <si>
    <t>Setting an Appropriate 'Minimum Target' for KS2 Outcome 2026</t>
  </si>
  <si>
    <t>50% PK5; 50% PK6</t>
  </si>
  <si>
    <t>Writing*</t>
  </si>
  <si>
    <t>* A note about Teacher Assessment of Writing:</t>
  </si>
  <si>
    <t>TA</t>
  </si>
  <si>
    <t xml:space="preserve">score </t>
  </si>
  <si>
    <t>EM</t>
  </si>
  <si>
    <t>PK5</t>
  </si>
  <si>
    <t>Each Teacher Assessment category is assigned a score - see table to the left.</t>
  </si>
  <si>
    <t xml:space="preserve">It is not possible, therefore, for an individual child to attain a score of 96, for example, as no category equates to this score. </t>
  </si>
  <si>
    <t>75% achieve WTS</t>
  </si>
  <si>
    <t>75% achieve EXS</t>
  </si>
  <si>
    <t>However it can be seen that the average outcome for children with a prior attainment score between 6 and 7 is around 96. In other words, around 50% of children in this prior attainment group attain WTS (scored at 91) and around 50% attain EXS (scored at 103).  When setting targets for writing, consider how many children you have in this prior attainment group. Statistically, 50% of them ought to attain EXS. If fewer than this proportion achieve EXS, this group will most likely have a negative progress score. If more than 50% of this group attain EXS, the chances are they will have a positive progress score.  
Likewise, for children with a prior attainment score of between 7 and 8 - in this group, statistically around three quarters of them should reach EXS, in order for progress score to be at least average.</t>
  </si>
  <si>
    <t>60% achieve EXS</t>
  </si>
  <si>
    <t>30% achieve GDS</t>
  </si>
  <si>
    <t>60% achieve GDS</t>
  </si>
  <si>
    <t>20% achieve GDS</t>
  </si>
  <si>
    <t>20% achieve EXS</t>
  </si>
  <si>
    <t>KS1 Standards to Points</t>
  </si>
  <si>
    <t>estimate</t>
  </si>
  <si>
    <t>Enter data into the cells below</t>
  </si>
  <si>
    <t>Name</t>
  </si>
  <si>
    <t>KS1 Offical Assessments</t>
  </si>
  <si>
    <t>KS1 Point Scores</t>
  </si>
  <si>
    <t>R</t>
  </si>
  <si>
    <t>W</t>
  </si>
  <si>
    <t>Combined KS1 APS</t>
  </si>
  <si>
    <t>Eng. Ave.</t>
  </si>
  <si>
    <t>Safer (Higher) Target</t>
  </si>
  <si>
    <t>Example child 1</t>
  </si>
  <si>
    <t>Example child 2</t>
  </si>
  <si>
    <t>60% achieve WTS</t>
  </si>
  <si>
    <t>80% achieve WTS</t>
  </si>
  <si>
    <t>To use this spreadsheet enter children's KS1 assessments into columns B, C and D of the Target Calculator sheet.</t>
  </si>
  <si>
    <t>NB it will only work if you use the following codes shown below:</t>
  </si>
  <si>
    <t>Codes</t>
  </si>
  <si>
    <t>Meaning</t>
  </si>
  <si>
    <t>Greater Depth</t>
  </si>
  <si>
    <t>Expected Standard</t>
  </si>
  <si>
    <t>Working Towards</t>
  </si>
  <si>
    <t>Pre Key Stage Standard 4</t>
  </si>
  <si>
    <t>Pre Key Stage Standard 3</t>
  </si>
  <si>
    <t>Pre Key Stage Standard 2</t>
  </si>
  <si>
    <t>Pre Key Stage Standard 1</t>
  </si>
  <si>
    <t>Engagement Model</t>
  </si>
  <si>
    <t>A note about the Suggested Targets for Writing</t>
  </si>
  <si>
    <t>Each Teacher Assessment category is assigned a score (e.g. WTS=91; EXS=103; GDS=113)</t>
  </si>
  <si>
    <t>For Guidance click here</t>
  </si>
  <si>
    <t>Click here to go to the Target Calculator sheet</t>
  </si>
  <si>
    <t>Produced by Ben Fuller, Lead Assessment Adviser, HFL Education</t>
  </si>
  <si>
    <t xml:space="preserve">ben.fuller@hfleducation.org </t>
  </si>
  <si>
    <t>However it can be seen that the average outcome for children with a prior attainment score between 6 and 7 is around 96. In other words, around 50% of children in this prior attainment group attain WTS (scored at 91) and around 50% attain EXS (scored at 103).  When setting targets for writing, consider how many children you have in this prior attainment group. Statistically, 50% of them ought to attain EXS. If fewer than this proportion achieve EXS, this group will most likely have a negative progress score. If more than 50% of this group attain EXS, the chances are they will have a positive progress score.  
Likewise, for children with a prior attainment score of between 7 and 8 - in this group, statistically around three fifths of them should reach EXS, in order for progress score to be at least average.</t>
  </si>
  <si>
    <t>Suggested Minimum Target*</t>
  </si>
  <si>
    <t>Safer (Higher) Target*</t>
  </si>
  <si>
    <t>Writing**</t>
  </si>
  <si>
    <t>** see Guidance for explanation of how to interpret Writing targets</t>
  </si>
  <si>
    <r>
      <t xml:space="preserve">* </t>
    </r>
    <r>
      <rPr>
        <b/>
        <i/>
        <sz val="11"/>
        <color theme="1"/>
        <rFont val="Aptos Narrow"/>
        <family val="2"/>
        <scheme val="minor"/>
      </rPr>
      <t>Disclaimer</t>
    </r>
    <r>
      <rPr>
        <i/>
        <sz val="11"/>
        <color theme="1"/>
        <rFont val="Aptos Narrow"/>
        <family val="2"/>
        <scheme val="minor"/>
      </rPr>
      <t xml:space="preserve"> - there is no guarantee that children will achieve positive progress scores in 2026 if they attain the scaled scores shown here  </t>
    </r>
  </si>
  <si>
    <r>
      <rPr>
        <b/>
        <i/>
        <sz val="11"/>
        <color theme="1"/>
        <rFont val="Aptos Narrow"/>
        <family val="2"/>
        <scheme val="minor"/>
      </rPr>
      <t>Disclaimer</t>
    </r>
    <r>
      <rPr>
        <i/>
        <sz val="11"/>
        <color theme="1"/>
        <rFont val="Aptos Narrow"/>
        <family val="2"/>
        <scheme val="minor"/>
      </rPr>
      <t xml:space="preserve"> - there is no guarantee that children will achieve positive progress scores in 2026 if they attain the scaled scores shown in this spreadsheet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</si>
</sst>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i/>
      <sz val="10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D0D0D"/>
      <name val="Arial"/>
      <family val="2"/>
    </font>
    <font>
      <sz val="12"/>
      <color rgb="FF0F0F0F"/>
      <name val="Arial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rgb="FF0F0F0F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F0F0F"/>
      <name val="Aptos Narrow"/>
      <family val="2"/>
      <scheme val="minor"/>
    </font>
    <font>
      <i/>
      <sz val="11"/>
      <color rgb="FF000000"/>
      <name val="Arial"/>
      <family val="2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0" fillId="5" borderId="0" xfId="0" applyFill="1"/>
    <xf numFmtId="0" fontId="5" fillId="5" borderId="9" xfId="0" applyFont="1" applyFill="1" applyBorder="1" applyAlignment="1">
      <alignment horizontal="left" vertical="center" wrapText="1" indent="1"/>
    </xf>
    <xf numFmtId="0" fontId="5" fillId="5" borderId="10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1" fillId="6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/>
    <xf numFmtId="0" fontId="2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17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0" borderId="0" xfId="1"/>
    <xf numFmtId="0" fontId="1" fillId="9" borderId="0" xfId="0" applyFont="1" applyFill="1"/>
    <xf numFmtId="0" fontId="1" fillId="9" borderId="2" xfId="0" applyFont="1" applyFill="1" applyBorder="1"/>
    <xf numFmtId="0" fontId="1" fillId="9" borderId="1" xfId="0" applyFont="1" applyFill="1" applyBorder="1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>
      <alignment horizontal="left" vertical="top" wrapText="1"/>
    </xf>
    <xf numFmtId="0" fontId="22" fillId="0" borderId="16" xfId="1" applyFont="1" applyBorder="1" applyAlignment="1">
      <alignment horizontal="center" wrapText="1"/>
    </xf>
    <xf numFmtId="0" fontId="22" fillId="0" borderId="17" xfId="1" applyFont="1" applyBorder="1" applyAlignment="1">
      <alignment horizontal="center" wrapText="1"/>
    </xf>
    <xf numFmtId="0" fontId="22" fillId="0" borderId="18" xfId="1" applyFont="1" applyBorder="1" applyAlignment="1">
      <alignment horizontal="center" wrapText="1"/>
    </xf>
    <xf numFmtId="0" fontId="22" fillId="0" borderId="5" xfId="1" applyFont="1" applyBorder="1" applyAlignment="1">
      <alignment horizontal="center" wrapText="1"/>
    </xf>
    <xf numFmtId="0" fontId="22" fillId="0" borderId="14" xfId="1" applyFont="1" applyBorder="1" applyAlignment="1">
      <alignment horizontal="center" wrapText="1"/>
    </xf>
    <xf numFmtId="0" fontId="22" fillId="0" borderId="19" xfId="1" applyFont="1" applyBorder="1" applyAlignment="1">
      <alignment horizontal="center" wrapText="1"/>
    </xf>
    <xf numFmtId="0" fontId="11" fillId="9" borderId="0" xfId="0" applyFont="1" applyFill="1" applyAlignment="1">
      <alignment horizontal="center"/>
    </xf>
    <xf numFmtId="0" fontId="15" fillId="0" borderId="3" xfId="1" applyBorder="1" applyAlignment="1">
      <alignment horizontal="center"/>
    </xf>
    <xf numFmtId="0" fontId="15" fillId="0" borderId="0" xfId="1" applyBorder="1" applyAlignment="1">
      <alignment horizontal="center"/>
    </xf>
    <xf numFmtId="0" fontId="15" fillId="0" borderId="15" xfId="1" applyBorder="1" applyAlignment="1">
      <alignment horizontal="center"/>
    </xf>
    <xf numFmtId="0" fontId="15" fillId="0" borderId="0" xfId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en.fuller@hfleducat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875B-7F20-4FA5-A78A-D85F7D6A2C10}">
  <dimension ref="A1:L27"/>
  <sheetViews>
    <sheetView workbookViewId="0">
      <selection activeCell="O27" sqref="O27"/>
    </sheetView>
  </sheetViews>
  <sheetFormatPr defaultRowHeight="14.5" x14ac:dyDescent="0.35"/>
  <sheetData>
    <row r="1" spans="1:12" x14ac:dyDescent="0.35">
      <c r="A1" t="s">
        <v>55</v>
      </c>
    </row>
    <row r="2" spans="1:12" x14ac:dyDescent="0.35">
      <c r="A2" t="s">
        <v>56</v>
      </c>
    </row>
    <row r="3" spans="1:12" x14ac:dyDescent="0.35">
      <c r="A3" t="s">
        <v>57</v>
      </c>
      <c r="B3" t="s">
        <v>58</v>
      </c>
    </row>
    <row r="4" spans="1:12" x14ac:dyDescent="0.35">
      <c r="A4" s="41" t="s">
        <v>18</v>
      </c>
      <c r="B4" t="s">
        <v>59</v>
      </c>
      <c r="H4" s="66" t="s">
        <v>70</v>
      </c>
      <c r="I4" s="67"/>
      <c r="J4" s="68"/>
    </row>
    <row r="5" spans="1:12" x14ac:dyDescent="0.35">
      <c r="A5" s="41" t="s">
        <v>17</v>
      </c>
      <c r="B5" t="s">
        <v>60</v>
      </c>
      <c r="H5" s="69"/>
      <c r="I5" s="70"/>
      <c r="J5" s="71"/>
    </row>
    <row r="6" spans="1:12" x14ac:dyDescent="0.35">
      <c r="A6" s="41" t="s">
        <v>16</v>
      </c>
      <c r="B6" t="s">
        <v>61</v>
      </c>
    </row>
    <row r="7" spans="1:12" x14ac:dyDescent="0.35">
      <c r="A7" s="41" t="s">
        <v>14</v>
      </c>
      <c r="B7" t="s">
        <v>62</v>
      </c>
    </row>
    <row r="8" spans="1:12" x14ac:dyDescent="0.35">
      <c r="A8" s="41" t="s">
        <v>13</v>
      </c>
      <c r="B8" t="s">
        <v>63</v>
      </c>
    </row>
    <row r="9" spans="1:12" x14ac:dyDescent="0.35">
      <c r="A9" s="41" t="s">
        <v>12</v>
      </c>
      <c r="B9" t="s">
        <v>64</v>
      </c>
    </row>
    <row r="10" spans="1:12" x14ac:dyDescent="0.35">
      <c r="A10" s="41" t="s">
        <v>11</v>
      </c>
      <c r="B10" t="s">
        <v>65</v>
      </c>
    </row>
    <row r="11" spans="1:12" x14ac:dyDescent="0.35">
      <c r="A11" s="41" t="s">
        <v>28</v>
      </c>
      <c r="B11" t="s">
        <v>66</v>
      </c>
    </row>
    <row r="13" spans="1:12" x14ac:dyDescent="0.35">
      <c r="A13" s="57" t="s">
        <v>67</v>
      </c>
    </row>
    <row r="14" spans="1:12" x14ac:dyDescent="0.35">
      <c r="A14" s="38" t="s">
        <v>68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x14ac:dyDescent="0.35">
      <c r="A15" s="38" t="s">
        <v>31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x14ac:dyDescent="0.35">
      <c r="A16" s="65" t="s">
        <v>34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</row>
    <row r="17" spans="1:12" x14ac:dyDescent="0.3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x14ac:dyDescent="0.3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x14ac:dyDescent="0.3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12" x14ac:dyDescent="0.3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2" x14ac:dyDescent="0.3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</row>
    <row r="22" spans="1:12" x14ac:dyDescent="0.3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3" spans="1:12" ht="4" customHeight="1" x14ac:dyDescent="0.3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1:12" ht="4.5" customHeight="1" x14ac:dyDescent="0.3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spans="1:12" ht="17.5" customHeight="1" x14ac:dyDescent="0.35">
      <c r="A25" s="38" t="s">
        <v>79</v>
      </c>
    </row>
    <row r="26" spans="1:12" ht="19" customHeight="1" x14ac:dyDescent="0.35">
      <c r="A26" t="s">
        <v>71</v>
      </c>
    </row>
    <row r="27" spans="1:12" x14ac:dyDescent="0.35">
      <c r="A27" s="58" t="s">
        <v>72</v>
      </c>
    </row>
  </sheetData>
  <sheetProtection algorithmName="SHA-512" hashValue="2gR9p3KF5zybldUL3Y++1cQGUrQS44zr0Fz77Qg0dAD5zbC+CP8p6eb1wQGBc6yLAmdAGGFTYoX8zOdpW8Q24w==" saltValue="OOEpajNbZeGyp2B/yjOE2w==" spinCount="100000" sheet="1" objects="1" scenarios="1"/>
  <mergeCells count="2">
    <mergeCell ref="A16:L24"/>
    <mergeCell ref="H4:J5"/>
  </mergeCells>
  <phoneticPr fontId="7" type="noConversion"/>
  <hyperlinks>
    <hyperlink ref="H4:J5" location="'Target Calculator'!A1" display="Click here to go to the Target Calculator sheet" xr:uid="{3DA75D01-FC05-499F-B5CA-9ACACC82913C}"/>
    <hyperlink ref="A27" r:id="rId1" xr:uid="{67A27268-7EFA-45CA-9C6F-059EED643B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5C98-BDD2-4CC4-8C9C-6BEFDED94B3F}">
  <dimension ref="A1:S303"/>
  <sheetViews>
    <sheetView tabSelected="1" workbookViewId="0">
      <selection activeCell="P2" sqref="P2:S4"/>
    </sheetView>
  </sheetViews>
  <sheetFormatPr defaultRowHeight="14.5" x14ac:dyDescent="0.35"/>
  <cols>
    <col min="1" max="1" width="25" customWidth="1"/>
    <col min="2" max="2" width="8" customWidth="1"/>
    <col min="3" max="4" width="7.6328125" customWidth="1"/>
    <col min="5" max="5" width="5.08984375" style="49" customWidth="1"/>
    <col min="6" max="6" width="4.453125" customWidth="1"/>
    <col min="7" max="7" width="5.1796875" customWidth="1"/>
    <col min="8" max="8" width="7.453125" style="49" customWidth="1"/>
    <col min="9" max="9" width="10" style="49" customWidth="1"/>
    <col min="10" max="10" width="8.7265625" style="49"/>
    <col min="11" max="11" width="12.81640625" customWidth="1"/>
    <col min="13" max="13" width="8.7265625" style="49"/>
    <col min="14" max="14" width="13.08984375" customWidth="1"/>
    <col min="16" max="16" width="8.7265625" style="49"/>
    <col min="19" max="19" width="13.08984375" customWidth="1"/>
  </cols>
  <sheetData>
    <row r="1" spans="1:19" ht="16" x14ac:dyDescent="0.4">
      <c r="A1" s="72" t="s">
        <v>42</v>
      </c>
      <c r="B1" s="72"/>
      <c r="C1" s="72"/>
      <c r="D1" s="72"/>
      <c r="J1" s="73" t="s">
        <v>77</v>
      </c>
      <c r="K1" s="74"/>
      <c r="L1" s="74"/>
      <c r="M1" s="74"/>
      <c r="N1" s="74"/>
      <c r="O1" s="75"/>
    </row>
    <row r="2" spans="1:19" ht="14.5" customHeight="1" x14ac:dyDescent="0.35">
      <c r="A2" s="76" t="s">
        <v>69</v>
      </c>
      <c r="B2" s="76"/>
      <c r="C2" s="76"/>
      <c r="D2" s="75"/>
      <c r="P2" s="86" t="s">
        <v>78</v>
      </c>
      <c r="Q2" s="87"/>
      <c r="R2" s="87"/>
      <c r="S2" s="87"/>
    </row>
    <row r="3" spans="1:19" ht="25" customHeight="1" x14ac:dyDescent="0.35">
      <c r="A3" s="59"/>
      <c r="B3" s="77" t="s">
        <v>44</v>
      </c>
      <c r="C3" s="77"/>
      <c r="D3" s="77"/>
      <c r="E3" s="78" t="s">
        <v>45</v>
      </c>
      <c r="F3" s="78"/>
      <c r="G3" s="78"/>
      <c r="H3" s="79" t="s">
        <v>49</v>
      </c>
      <c r="I3" s="80" t="s">
        <v>48</v>
      </c>
      <c r="J3" s="81" t="s">
        <v>74</v>
      </c>
      <c r="K3" s="81"/>
      <c r="L3" s="81"/>
      <c r="M3" s="81" t="s">
        <v>75</v>
      </c>
      <c r="N3" s="81"/>
      <c r="O3" s="81"/>
      <c r="P3" s="86"/>
      <c r="Q3" s="87"/>
      <c r="R3" s="87"/>
      <c r="S3" s="87"/>
    </row>
    <row r="4" spans="1:19" x14ac:dyDescent="0.35">
      <c r="A4" s="59" t="s">
        <v>43</v>
      </c>
      <c r="B4" s="60" t="s">
        <v>7</v>
      </c>
      <c r="C4" s="60" t="s">
        <v>8</v>
      </c>
      <c r="D4" s="61" t="s">
        <v>9</v>
      </c>
      <c r="E4" s="46" t="s">
        <v>46</v>
      </c>
      <c r="F4" s="46" t="s">
        <v>47</v>
      </c>
      <c r="G4" s="51" t="s">
        <v>3</v>
      </c>
      <c r="H4" s="79"/>
      <c r="I4" s="80"/>
      <c r="J4" s="47" t="s">
        <v>7</v>
      </c>
      <c r="K4" s="48" t="s">
        <v>76</v>
      </c>
      <c r="L4" s="53" t="s">
        <v>9</v>
      </c>
      <c r="M4" s="47" t="s">
        <v>7</v>
      </c>
      <c r="N4" s="48" t="s">
        <v>76</v>
      </c>
      <c r="O4" s="53" t="s">
        <v>9</v>
      </c>
      <c r="P4" s="86"/>
      <c r="Q4" s="87"/>
      <c r="R4" s="87"/>
      <c r="S4" s="87"/>
    </row>
    <row r="5" spans="1:19" x14ac:dyDescent="0.35">
      <c r="A5" s="62" t="s">
        <v>51</v>
      </c>
      <c r="B5" s="63" t="s">
        <v>17</v>
      </c>
      <c r="C5" s="63" t="s">
        <v>17</v>
      </c>
      <c r="D5" s="63" t="s">
        <v>18</v>
      </c>
      <c r="E5" s="50">
        <f>IF(B5&lt;&gt;0,VLOOKUP(B5,'Prior Attainment'!$A$2:$B$9,2,FALSE),"")</f>
        <v>8</v>
      </c>
      <c r="F5" s="44">
        <f>IF(C5&lt;&gt;0,VLOOKUP(C5,'Prior Attainment'!$A$2:$B$9,2,FALSE),"")</f>
        <v>8</v>
      </c>
      <c r="G5" s="44">
        <f>IF(D5&lt;&gt;0,VLOOKUP(D5,'Prior Attainment'!$A$2:$B$9,2,FALSE),"")</f>
        <v>10</v>
      </c>
      <c r="H5" s="50">
        <f>AVERAGEIF(E5:F5,"&lt;&gt;0")</f>
        <v>8</v>
      </c>
      <c r="I5" s="52">
        <f>AVERAGEIF(G5:H5,"&lt;&gt;0")</f>
        <v>9</v>
      </c>
      <c r="J5" s="54">
        <f>VLOOKUP($I5,'Target Model'!$A$4:$K$26,9,TRUE)</f>
        <v>109</v>
      </c>
      <c r="K5" s="55" t="str">
        <f>VLOOKUP($I5,'Target Model'!$A$4:$K$26,10,TRUE)</f>
        <v>20% achieve GDS</v>
      </c>
      <c r="L5" s="43">
        <f>VLOOKUP($I5,'Target Model'!$A$4:$K$26,11,TRUE)</f>
        <v>108</v>
      </c>
      <c r="M5" s="54">
        <f>VLOOKUP($I5,'Target Model'!$A$4:$N$26,12,TRUE)</f>
        <v>110</v>
      </c>
      <c r="N5" s="55" t="str">
        <f>VLOOKUP($I5,'Target Model'!$A$4:$N$26,13,TRUE)</f>
        <v>30% achieve GDS</v>
      </c>
      <c r="O5" s="43">
        <f>VLOOKUP($I5,'Target Model'!$A$4:$N$26,14,TRUE)</f>
        <v>109</v>
      </c>
    </row>
    <row r="6" spans="1:19" x14ac:dyDescent="0.35">
      <c r="A6" s="62" t="s">
        <v>52</v>
      </c>
      <c r="B6" s="63" t="s">
        <v>17</v>
      </c>
      <c r="C6" s="63" t="s">
        <v>16</v>
      </c>
      <c r="D6" s="63" t="s">
        <v>16</v>
      </c>
      <c r="E6" s="50">
        <f>IF(B6&lt;&gt;0,VLOOKUP(B6,'Prior Attainment'!$A$2:$B$9,2,FALSE),"")</f>
        <v>8</v>
      </c>
      <c r="F6" s="44">
        <f>IF(C6&lt;&gt;0,VLOOKUP(C6,'Prior Attainment'!$A$2:$B$9,2,FALSE),"")</f>
        <v>6</v>
      </c>
      <c r="G6" s="44">
        <f>IF(D6&lt;&gt;0,VLOOKUP(D6,'Prior Attainment'!$A$2:$B$9,2,FALSE),"")</f>
        <v>6</v>
      </c>
      <c r="H6" s="50">
        <f t="shared" ref="H6:H7" si="0">AVERAGEIF(E6:F6,"&lt;&gt;0")</f>
        <v>7</v>
      </c>
      <c r="I6" s="52">
        <f t="shared" ref="I6:I7" si="1">AVERAGEIF(G6:H6,"&lt;&gt;0")</f>
        <v>6.5</v>
      </c>
      <c r="J6" s="54">
        <f>VLOOKUP($I6,'Target Model'!$A$4:$K$26,9,TRUE)</f>
        <v>101</v>
      </c>
      <c r="K6" s="55" t="str">
        <f>VLOOKUP($I6,'Target Model'!$A$4:$K$26,10,TRUE)</f>
        <v>50% achieve EXS</v>
      </c>
      <c r="L6" s="43">
        <f>VLOOKUP($I6,'Target Model'!$A$4:$K$26,11,TRUE)</f>
        <v>98</v>
      </c>
      <c r="M6" s="54">
        <f>VLOOKUP($I6,'Target Model'!$A$4:$N$26,12,TRUE)</f>
        <v>102</v>
      </c>
      <c r="N6" s="55" t="str">
        <f>VLOOKUP($I6,'Target Model'!$A$4:$N$26,13,TRUE)</f>
        <v>60% achieve EXS</v>
      </c>
      <c r="O6" s="43">
        <f>VLOOKUP($I6,'Target Model'!$A$4:$N$26,14,TRUE)</f>
        <v>99</v>
      </c>
    </row>
    <row r="7" spans="1:19" x14ac:dyDescent="0.35">
      <c r="A7" s="62"/>
      <c r="B7" s="63"/>
      <c r="C7" s="63"/>
      <c r="D7" s="63"/>
      <c r="E7" s="50" t="str">
        <f>IF(B7&lt;&gt;0,VLOOKUP(B7,'Prior Attainment'!$A$2:$B$9,2,FALSE),"")</f>
        <v/>
      </c>
      <c r="F7" s="44" t="str">
        <f>IF(C7&lt;&gt;0,VLOOKUP(C7,'Prior Attainment'!$A$2:$B$9,2,FALSE),"")</f>
        <v/>
      </c>
      <c r="G7" s="44" t="str">
        <f>IF(D7&lt;&gt;0,VLOOKUP(D7,'Prior Attainment'!$A$2:$B$9,2,FALSE),"")</f>
        <v/>
      </c>
      <c r="H7" s="50" t="e">
        <f t="shared" si="0"/>
        <v>#DIV/0!</v>
      </c>
      <c r="I7" s="52" t="e">
        <f t="shared" si="1"/>
        <v>#DIV/0!</v>
      </c>
      <c r="J7" s="54" t="e">
        <f>VLOOKUP($I7,'Target Model'!$A$4:$K$26,9,TRUE)</f>
        <v>#DIV/0!</v>
      </c>
      <c r="K7" s="55" t="e">
        <f>VLOOKUP($I7,'Target Model'!$A$4:$K$26,10,TRUE)</f>
        <v>#DIV/0!</v>
      </c>
      <c r="L7" s="43" t="e">
        <f>VLOOKUP($I7,'Target Model'!$A$4:$K$26,11,TRUE)</f>
        <v>#DIV/0!</v>
      </c>
      <c r="M7" s="54" t="e">
        <f>VLOOKUP($I7,'Target Model'!$A$4:$N$26,12,TRUE)</f>
        <v>#DIV/0!</v>
      </c>
      <c r="N7" s="55" t="e">
        <f>VLOOKUP($I7,'Target Model'!$A$4:$N$26,13,TRUE)</f>
        <v>#DIV/0!</v>
      </c>
      <c r="O7" s="43" t="e">
        <f>VLOOKUP($I7,'Target Model'!$A$4:$N$26,14,TRUE)</f>
        <v>#DIV/0!</v>
      </c>
    </row>
    <row r="8" spans="1:19" x14ac:dyDescent="0.35">
      <c r="A8" s="62"/>
      <c r="B8" s="63"/>
      <c r="C8" s="63"/>
      <c r="D8" s="63"/>
      <c r="E8" s="50" t="str">
        <f>IF(B8&lt;&gt;0,VLOOKUP(B8,'Prior Attainment'!$A$2:$B$9,2,FALSE),"")</f>
        <v/>
      </c>
      <c r="F8" s="44" t="str">
        <f>IF(C8&lt;&gt;0,VLOOKUP(C8,'Prior Attainment'!$A$2:$B$9,2,FALSE),"")</f>
        <v/>
      </c>
      <c r="G8" s="44" t="str">
        <f>IF(D8&lt;&gt;0,VLOOKUP(D8,'Prior Attainment'!$A$2:$B$9,2,FALSE),"")</f>
        <v/>
      </c>
      <c r="H8" s="50" t="e">
        <f t="shared" ref="H8:H9" si="2">AVERAGEIF(E8:F8,"&lt;&gt;0")</f>
        <v>#DIV/0!</v>
      </c>
      <c r="I8" s="52" t="e">
        <f t="shared" ref="I8:I9" si="3">AVERAGEIF(G8:H8,"&lt;&gt;0")</f>
        <v>#DIV/0!</v>
      </c>
      <c r="J8" s="54" t="e">
        <f>VLOOKUP($I8,'Target Model'!$A$4:$K$26,9,TRUE)</f>
        <v>#DIV/0!</v>
      </c>
      <c r="K8" s="55" t="e">
        <f>VLOOKUP($I8,'Target Model'!$A$4:$K$26,10,TRUE)</f>
        <v>#DIV/0!</v>
      </c>
      <c r="L8" s="43" t="e">
        <f>VLOOKUP($I8,'Target Model'!$A$4:$K$26,11,TRUE)</f>
        <v>#DIV/0!</v>
      </c>
      <c r="M8" s="54" t="e">
        <f>VLOOKUP($I8,'Target Model'!$A$4:$N$26,12,TRUE)</f>
        <v>#DIV/0!</v>
      </c>
      <c r="N8" s="55" t="e">
        <f>VLOOKUP($I8,'Target Model'!$A$4:$N$26,13,TRUE)</f>
        <v>#DIV/0!</v>
      </c>
      <c r="O8" s="43" t="e">
        <f>VLOOKUP($I8,'Target Model'!$A$4:$N$26,14,TRUE)</f>
        <v>#DIV/0!</v>
      </c>
    </row>
    <row r="9" spans="1:19" x14ac:dyDescent="0.35">
      <c r="A9" s="62"/>
      <c r="B9" s="63"/>
      <c r="C9" s="63"/>
      <c r="D9" s="63"/>
      <c r="E9" s="50" t="str">
        <f>IF(B9&lt;&gt;0,VLOOKUP(B9,'Prior Attainment'!$A$2:$B$9,2,FALSE),"")</f>
        <v/>
      </c>
      <c r="F9" s="44" t="str">
        <f>IF(C9&lt;&gt;0,VLOOKUP(C9,'Prior Attainment'!$A$2:$B$9,2,FALSE),"")</f>
        <v/>
      </c>
      <c r="G9" s="44" t="str">
        <f>IF(D9&lt;&gt;0,VLOOKUP(D9,'Prior Attainment'!$A$2:$B$9,2,FALSE),"")</f>
        <v/>
      </c>
      <c r="H9" s="50" t="e">
        <f t="shared" si="2"/>
        <v>#DIV/0!</v>
      </c>
      <c r="I9" s="52" t="e">
        <f t="shared" si="3"/>
        <v>#DIV/0!</v>
      </c>
      <c r="J9" s="54" t="e">
        <f>VLOOKUP($I9,'Target Model'!$A$4:$K$26,9,TRUE)</f>
        <v>#DIV/0!</v>
      </c>
      <c r="K9" s="55" t="e">
        <f>VLOOKUP($I9,'Target Model'!$A$4:$K$26,10,TRUE)</f>
        <v>#DIV/0!</v>
      </c>
      <c r="L9" s="43" t="e">
        <f>VLOOKUP($I9,'Target Model'!$A$4:$K$26,11,TRUE)</f>
        <v>#DIV/0!</v>
      </c>
      <c r="M9" s="54" t="e">
        <f>VLOOKUP($I9,'Target Model'!$A$4:$N$26,12,TRUE)</f>
        <v>#DIV/0!</v>
      </c>
      <c r="N9" s="55" t="e">
        <f>VLOOKUP($I9,'Target Model'!$A$4:$N$26,13,TRUE)</f>
        <v>#DIV/0!</v>
      </c>
      <c r="O9" s="43" t="e">
        <f>VLOOKUP($I9,'Target Model'!$A$4:$N$26,14,TRUE)</f>
        <v>#DIV/0!</v>
      </c>
    </row>
    <row r="10" spans="1:19" x14ac:dyDescent="0.35">
      <c r="A10" s="62"/>
      <c r="B10" s="63"/>
      <c r="C10" s="63"/>
      <c r="D10" s="63"/>
      <c r="E10" s="50" t="str">
        <f>IF(B10&lt;&gt;0,VLOOKUP(B10,'Prior Attainment'!$A$2:$B$9,2,FALSE),"")</f>
        <v/>
      </c>
      <c r="F10" s="44" t="str">
        <f>IF(C10&lt;&gt;0,VLOOKUP(C10,'Prior Attainment'!$A$2:$B$9,2,FALSE),"")</f>
        <v/>
      </c>
      <c r="G10" s="44" t="str">
        <f>IF(D10&lt;&gt;0,VLOOKUP(D10,'Prior Attainment'!$A$2:$B$9,2,FALSE),"")</f>
        <v/>
      </c>
      <c r="H10" s="50" t="e">
        <f t="shared" ref="H10:H73" si="4">AVERAGEIF(E10:F10,"&lt;&gt;0")</f>
        <v>#DIV/0!</v>
      </c>
      <c r="I10" s="52" t="e">
        <f t="shared" ref="I10:I73" si="5">AVERAGEIF(G10:H10,"&lt;&gt;0")</f>
        <v>#DIV/0!</v>
      </c>
      <c r="J10" s="54" t="e">
        <f>VLOOKUP($I10,'Target Model'!$A$4:$K$26,9,TRUE)</f>
        <v>#DIV/0!</v>
      </c>
      <c r="K10" s="55" t="e">
        <f>VLOOKUP($I10,'Target Model'!$A$4:$K$26,10,TRUE)</f>
        <v>#DIV/0!</v>
      </c>
      <c r="L10" s="43" t="e">
        <f>VLOOKUP($I10,'Target Model'!$A$4:$K$26,11,TRUE)</f>
        <v>#DIV/0!</v>
      </c>
      <c r="M10" s="54" t="e">
        <f>VLOOKUP($I10,'Target Model'!$A$4:$N$26,12,TRUE)</f>
        <v>#DIV/0!</v>
      </c>
      <c r="N10" s="55" t="e">
        <f>VLOOKUP($I10,'Target Model'!$A$4:$N$26,13,TRUE)</f>
        <v>#DIV/0!</v>
      </c>
      <c r="O10" s="43" t="e">
        <f>VLOOKUP($I10,'Target Model'!$A$4:$N$26,14,TRUE)</f>
        <v>#DIV/0!</v>
      </c>
    </row>
    <row r="11" spans="1:19" x14ac:dyDescent="0.35">
      <c r="A11" s="62"/>
      <c r="B11" s="63"/>
      <c r="C11" s="63"/>
      <c r="D11" s="63"/>
      <c r="E11" s="50" t="str">
        <f>IF(B11&lt;&gt;0,VLOOKUP(B11,'Prior Attainment'!$A$2:$B$9,2,FALSE),"")</f>
        <v/>
      </c>
      <c r="F11" s="44" t="str">
        <f>IF(C11&lt;&gt;0,VLOOKUP(C11,'Prior Attainment'!$A$2:$B$9,2,FALSE),"")</f>
        <v/>
      </c>
      <c r="G11" s="44" t="str">
        <f>IF(D11&lt;&gt;0,VLOOKUP(D11,'Prior Attainment'!$A$2:$B$9,2,FALSE),"")</f>
        <v/>
      </c>
      <c r="H11" s="50" t="e">
        <f t="shared" si="4"/>
        <v>#DIV/0!</v>
      </c>
      <c r="I11" s="52" t="e">
        <f t="shared" si="5"/>
        <v>#DIV/0!</v>
      </c>
      <c r="J11" s="54" t="e">
        <f>VLOOKUP($I11,'Target Model'!$A$4:$K$26,9,TRUE)</f>
        <v>#DIV/0!</v>
      </c>
      <c r="K11" s="55" t="e">
        <f>VLOOKUP($I11,'Target Model'!$A$4:$K$26,10,TRUE)</f>
        <v>#DIV/0!</v>
      </c>
      <c r="L11" s="43" t="e">
        <f>VLOOKUP($I11,'Target Model'!$A$4:$K$26,11,TRUE)</f>
        <v>#DIV/0!</v>
      </c>
      <c r="M11" s="54" t="e">
        <f>VLOOKUP($I11,'Target Model'!$A$4:$N$26,12,TRUE)</f>
        <v>#DIV/0!</v>
      </c>
      <c r="N11" s="55" t="e">
        <f>VLOOKUP($I11,'Target Model'!$A$4:$N$26,13,TRUE)</f>
        <v>#DIV/0!</v>
      </c>
      <c r="O11" s="43" t="e">
        <f>VLOOKUP($I11,'Target Model'!$A$4:$N$26,14,TRUE)</f>
        <v>#DIV/0!</v>
      </c>
    </row>
    <row r="12" spans="1:19" x14ac:dyDescent="0.35">
      <c r="A12" s="62"/>
      <c r="B12" s="63"/>
      <c r="C12" s="63"/>
      <c r="D12" s="63"/>
      <c r="E12" s="50" t="str">
        <f>IF(B12&lt;&gt;0,VLOOKUP(B12,'Prior Attainment'!$A$2:$B$9,2,FALSE),"")</f>
        <v/>
      </c>
      <c r="F12" s="44" t="str">
        <f>IF(C12&lt;&gt;0,VLOOKUP(C12,'Prior Attainment'!$A$2:$B$9,2,FALSE),"")</f>
        <v/>
      </c>
      <c r="G12" s="44" t="str">
        <f>IF(D12&lt;&gt;0,VLOOKUP(D12,'Prior Attainment'!$A$2:$B$9,2,FALSE),"")</f>
        <v/>
      </c>
      <c r="H12" s="50" t="e">
        <f t="shared" si="4"/>
        <v>#DIV/0!</v>
      </c>
      <c r="I12" s="52" t="e">
        <f t="shared" si="5"/>
        <v>#DIV/0!</v>
      </c>
      <c r="J12" s="54" t="e">
        <f>VLOOKUP($I12,'Target Model'!$A$4:$K$26,9,TRUE)</f>
        <v>#DIV/0!</v>
      </c>
      <c r="K12" s="55" t="e">
        <f>VLOOKUP($I12,'Target Model'!$A$4:$K$26,10,TRUE)</f>
        <v>#DIV/0!</v>
      </c>
      <c r="L12" s="43" t="e">
        <f>VLOOKUP($I12,'Target Model'!$A$4:$K$26,11,TRUE)</f>
        <v>#DIV/0!</v>
      </c>
      <c r="M12" s="54" t="e">
        <f>VLOOKUP($I12,'Target Model'!$A$4:$N$26,12,TRUE)</f>
        <v>#DIV/0!</v>
      </c>
      <c r="N12" s="55" t="e">
        <f>VLOOKUP($I12,'Target Model'!$A$4:$N$26,13,TRUE)</f>
        <v>#DIV/0!</v>
      </c>
      <c r="O12" s="43" t="e">
        <f>VLOOKUP($I12,'Target Model'!$A$4:$N$26,14,TRUE)</f>
        <v>#DIV/0!</v>
      </c>
    </row>
    <row r="13" spans="1:19" x14ac:dyDescent="0.35">
      <c r="A13" s="62"/>
      <c r="B13" s="63"/>
      <c r="C13" s="63"/>
      <c r="D13" s="63"/>
      <c r="E13" s="50" t="str">
        <f>IF(B13&lt;&gt;0,VLOOKUP(B13,'Prior Attainment'!$A$2:$B$9,2,FALSE),"")</f>
        <v/>
      </c>
      <c r="F13" s="44" t="str">
        <f>IF(C13&lt;&gt;0,VLOOKUP(C13,'Prior Attainment'!$A$2:$B$9,2,FALSE),"")</f>
        <v/>
      </c>
      <c r="G13" s="44" t="str">
        <f>IF(D13&lt;&gt;0,VLOOKUP(D13,'Prior Attainment'!$A$2:$B$9,2,FALSE),"")</f>
        <v/>
      </c>
      <c r="H13" s="50" t="e">
        <f t="shared" si="4"/>
        <v>#DIV/0!</v>
      </c>
      <c r="I13" s="52" t="e">
        <f t="shared" si="5"/>
        <v>#DIV/0!</v>
      </c>
      <c r="J13" s="54" t="e">
        <f>VLOOKUP($I13,'Target Model'!$A$4:$K$26,9,TRUE)</f>
        <v>#DIV/0!</v>
      </c>
      <c r="K13" s="55" t="e">
        <f>VLOOKUP($I13,'Target Model'!$A$4:$K$26,10,TRUE)</f>
        <v>#DIV/0!</v>
      </c>
      <c r="L13" s="43" t="e">
        <f>VLOOKUP($I13,'Target Model'!$A$4:$K$26,11,TRUE)</f>
        <v>#DIV/0!</v>
      </c>
      <c r="M13" s="54" t="e">
        <f>VLOOKUP($I13,'Target Model'!$A$4:$N$26,12,TRUE)</f>
        <v>#DIV/0!</v>
      </c>
      <c r="N13" s="55" t="e">
        <f>VLOOKUP($I13,'Target Model'!$A$4:$N$26,13,TRUE)</f>
        <v>#DIV/0!</v>
      </c>
      <c r="O13" s="43" t="e">
        <f>VLOOKUP($I13,'Target Model'!$A$4:$N$26,14,TRUE)</f>
        <v>#DIV/0!</v>
      </c>
    </row>
    <row r="14" spans="1:19" x14ac:dyDescent="0.35">
      <c r="A14" s="62"/>
      <c r="B14" s="63"/>
      <c r="C14" s="63"/>
      <c r="D14" s="63"/>
      <c r="E14" s="50" t="str">
        <f>IF(B14&lt;&gt;0,VLOOKUP(B14,'Prior Attainment'!$A$2:$B$9,2,FALSE),"")</f>
        <v/>
      </c>
      <c r="F14" s="44" t="str">
        <f>IF(C14&lt;&gt;0,VLOOKUP(C14,'Prior Attainment'!$A$2:$B$9,2,FALSE),"")</f>
        <v/>
      </c>
      <c r="G14" s="44" t="str">
        <f>IF(D14&lt;&gt;0,VLOOKUP(D14,'Prior Attainment'!$A$2:$B$9,2,FALSE),"")</f>
        <v/>
      </c>
      <c r="H14" s="50" t="e">
        <f t="shared" si="4"/>
        <v>#DIV/0!</v>
      </c>
      <c r="I14" s="52" t="e">
        <f t="shared" si="5"/>
        <v>#DIV/0!</v>
      </c>
      <c r="J14" s="54" t="e">
        <f>VLOOKUP($I14,'Target Model'!$A$4:$K$26,9,TRUE)</f>
        <v>#DIV/0!</v>
      </c>
      <c r="K14" s="55" t="e">
        <f>VLOOKUP($I14,'Target Model'!$A$4:$K$26,10,TRUE)</f>
        <v>#DIV/0!</v>
      </c>
      <c r="L14" s="43" t="e">
        <f>VLOOKUP($I14,'Target Model'!$A$4:$K$26,11,TRUE)</f>
        <v>#DIV/0!</v>
      </c>
      <c r="M14" s="54" t="e">
        <f>VLOOKUP($I14,'Target Model'!$A$4:$N$26,12,TRUE)</f>
        <v>#DIV/0!</v>
      </c>
      <c r="N14" s="55" t="e">
        <f>VLOOKUP($I14,'Target Model'!$A$4:$N$26,13,TRUE)</f>
        <v>#DIV/0!</v>
      </c>
      <c r="O14" s="43" t="e">
        <f>VLOOKUP($I14,'Target Model'!$A$4:$N$26,14,TRUE)</f>
        <v>#DIV/0!</v>
      </c>
    </row>
    <row r="15" spans="1:19" x14ac:dyDescent="0.35">
      <c r="A15" s="62"/>
      <c r="B15" s="63"/>
      <c r="C15" s="63"/>
      <c r="D15" s="63"/>
      <c r="E15" s="50" t="str">
        <f>IF(B15&lt;&gt;0,VLOOKUP(B15,'Prior Attainment'!$A$2:$B$9,2,FALSE),"")</f>
        <v/>
      </c>
      <c r="F15" s="44" t="str">
        <f>IF(C15&lt;&gt;0,VLOOKUP(C15,'Prior Attainment'!$A$2:$B$9,2,FALSE),"")</f>
        <v/>
      </c>
      <c r="G15" s="44" t="str">
        <f>IF(D15&lt;&gt;0,VLOOKUP(D15,'Prior Attainment'!$A$2:$B$9,2,FALSE),"")</f>
        <v/>
      </c>
      <c r="H15" s="50" t="e">
        <f t="shared" si="4"/>
        <v>#DIV/0!</v>
      </c>
      <c r="I15" s="52" t="e">
        <f t="shared" si="5"/>
        <v>#DIV/0!</v>
      </c>
      <c r="J15" s="54" t="e">
        <f>VLOOKUP($I15,'Target Model'!$A$4:$K$26,9,TRUE)</f>
        <v>#DIV/0!</v>
      </c>
      <c r="K15" s="55" t="e">
        <f>VLOOKUP($I15,'Target Model'!$A$4:$K$26,10,TRUE)</f>
        <v>#DIV/0!</v>
      </c>
      <c r="L15" s="43" t="e">
        <f>VLOOKUP($I15,'Target Model'!$A$4:$K$26,11,TRUE)</f>
        <v>#DIV/0!</v>
      </c>
      <c r="M15" s="54" t="e">
        <f>VLOOKUP($I15,'Target Model'!$A$4:$N$26,12,TRUE)</f>
        <v>#DIV/0!</v>
      </c>
      <c r="N15" s="55" t="e">
        <f>VLOOKUP($I15,'Target Model'!$A$4:$N$26,13,TRUE)</f>
        <v>#DIV/0!</v>
      </c>
      <c r="O15" s="43" t="e">
        <f>VLOOKUP($I15,'Target Model'!$A$4:$N$26,14,TRUE)</f>
        <v>#DIV/0!</v>
      </c>
    </row>
    <row r="16" spans="1:19" x14ac:dyDescent="0.35">
      <c r="A16" s="62"/>
      <c r="B16" s="63"/>
      <c r="C16" s="63"/>
      <c r="D16" s="63"/>
      <c r="E16" s="50" t="str">
        <f>IF(B16&lt;&gt;0,VLOOKUP(B16,'Prior Attainment'!$A$2:$B$9,2,FALSE),"")</f>
        <v/>
      </c>
      <c r="F16" s="44" t="str">
        <f>IF(C16&lt;&gt;0,VLOOKUP(C16,'Prior Attainment'!$A$2:$B$9,2,FALSE),"")</f>
        <v/>
      </c>
      <c r="G16" s="44" t="str">
        <f>IF(D16&lt;&gt;0,VLOOKUP(D16,'Prior Attainment'!$A$2:$B$9,2,FALSE),"")</f>
        <v/>
      </c>
      <c r="H16" s="50" t="e">
        <f t="shared" si="4"/>
        <v>#DIV/0!</v>
      </c>
      <c r="I16" s="52" t="e">
        <f t="shared" si="5"/>
        <v>#DIV/0!</v>
      </c>
      <c r="J16" s="54" t="e">
        <f>VLOOKUP($I16,'Target Model'!$A$4:$K$26,9,TRUE)</f>
        <v>#DIV/0!</v>
      </c>
      <c r="K16" s="55" t="e">
        <f>VLOOKUP($I16,'Target Model'!$A$4:$K$26,10,TRUE)</f>
        <v>#DIV/0!</v>
      </c>
      <c r="L16" s="43" t="e">
        <f>VLOOKUP($I16,'Target Model'!$A$4:$K$26,11,TRUE)</f>
        <v>#DIV/0!</v>
      </c>
      <c r="M16" s="54" t="e">
        <f>VLOOKUP($I16,'Target Model'!$A$4:$N$26,12,TRUE)</f>
        <v>#DIV/0!</v>
      </c>
      <c r="N16" s="55" t="e">
        <f>VLOOKUP($I16,'Target Model'!$A$4:$N$26,13,TRUE)</f>
        <v>#DIV/0!</v>
      </c>
      <c r="O16" s="43" t="e">
        <f>VLOOKUP($I16,'Target Model'!$A$4:$N$26,14,TRUE)</f>
        <v>#DIV/0!</v>
      </c>
    </row>
    <row r="17" spans="1:15" x14ac:dyDescent="0.35">
      <c r="A17" s="62"/>
      <c r="B17" s="63"/>
      <c r="C17" s="63"/>
      <c r="D17" s="63"/>
      <c r="E17" s="50" t="str">
        <f>IF(B17&lt;&gt;0,VLOOKUP(B17,'Prior Attainment'!$A$2:$B$9,2,FALSE),"")</f>
        <v/>
      </c>
      <c r="F17" s="44" t="str">
        <f>IF(C17&lt;&gt;0,VLOOKUP(C17,'Prior Attainment'!$A$2:$B$9,2,FALSE),"")</f>
        <v/>
      </c>
      <c r="G17" s="44" t="str">
        <f>IF(D17&lt;&gt;0,VLOOKUP(D17,'Prior Attainment'!$A$2:$B$9,2,FALSE),"")</f>
        <v/>
      </c>
      <c r="H17" s="50" t="e">
        <f t="shared" si="4"/>
        <v>#DIV/0!</v>
      </c>
      <c r="I17" s="52" t="e">
        <f t="shared" si="5"/>
        <v>#DIV/0!</v>
      </c>
      <c r="J17" s="54" t="e">
        <f>VLOOKUP($I17,'Target Model'!$A$4:$K$26,9,TRUE)</f>
        <v>#DIV/0!</v>
      </c>
      <c r="K17" s="55" t="e">
        <f>VLOOKUP($I17,'Target Model'!$A$4:$K$26,10,TRUE)</f>
        <v>#DIV/0!</v>
      </c>
      <c r="L17" s="43" t="e">
        <f>VLOOKUP($I17,'Target Model'!$A$4:$K$26,11,TRUE)</f>
        <v>#DIV/0!</v>
      </c>
      <c r="M17" s="54" t="e">
        <f>VLOOKUP($I17,'Target Model'!$A$4:$N$26,12,TRUE)</f>
        <v>#DIV/0!</v>
      </c>
      <c r="N17" s="55" t="e">
        <f>VLOOKUP($I17,'Target Model'!$A$4:$N$26,13,TRUE)</f>
        <v>#DIV/0!</v>
      </c>
      <c r="O17" s="43" t="e">
        <f>VLOOKUP($I17,'Target Model'!$A$4:$N$26,14,TRUE)</f>
        <v>#DIV/0!</v>
      </c>
    </row>
    <row r="18" spans="1:15" x14ac:dyDescent="0.35">
      <c r="A18" s="62"/>
      <c r="B18" s="63"/>
      <c r="C18" s="63"/>
      <c r="D18" s="63"/>
      <c r="E18" s="50" t="str">
        <f>IF(B18&lt;&gt;0,VLOOKUP(B18,'Prior Attainment'!$A$2:$B$9,2,FALSE),"")</f>
        <v/>
      </c>
      <c r="F18" s="44" t="str">
        <f>IF(C18&lt;&gt;0,VLOOKUP(C18,'Prior Attainment'!$A$2:$B$9,2,FALSE),"")</f>
        <v/>
      </c>
      <c r="G18" s="44" t="str">
        <f>IF(D18&lt;&gt;0,VLOOKUP(D18,'Prior Attainment'!$A$2:$B$9,2,FALSE),"")</f>
        <v/>
      </c>
      <c r="H18" s="50" t="e">
        <f t="shared" si="4"/>
        <v>#DIV/0!</v>
      </c>
      <c r="I18" s="52" t="e">
        <f t="shared" si="5"/>
        <v>#DIV/0!</v>
      </c>
      <c r="J18" s="54" t="e">
        <f>VLOOKUP($I18,'Target Model'!$A$4:$K$26,9,TRUE)</f>
        <v>#DIV/0!</v>
      </c>
      <c r="K18" s="55" t="e">
        <f>VLOOKUP($I18,'Target Model'!$A$4:$K$26,10,TRUE)</f>
        <v>#DIV/0!</v>
      </c>
      <c r="L18" s="43" t="e">
        <f>VLOOKUP($I18,'Target Model'!$A$4:$K$26,11,TRUE)</f>
        <v>#DIV/0!</v>
      </c>
      <c r="M18" s="54" t="e">
        <f>VLOOKUP($I18,'Target Model'!$A$4:$N$26,12,TRUE)</f>
        <v>#DIV/0!</v>
      </c>
      <c r="N18" s="55" t="e">
        <f>VLOOKUP($I18,'Target Model'!$A$4:$N$26,13,TRUE)</f>
        <v>#DIV/0!</v>
      </c>
      <c r="O18" s="43" t="e">
        <f>VLOOKUP($I18,'Target Model'!$A$4:$N$26,14,TRUE)</f>
        <v>#DIV/0!</v>
      </c>
    </row>
    <row r="19" spans="1:15" x14ac:dyDescent="0.35">
      <c r="A19" s="62"/>
      <c r="B19" s="63"/>
      <c r="C19" s="63"/>
      <c r="D19" s="63"/>
      <c r="E19" s="50" t="str">
        <f>IF(B19&lt;&gt;0,VLOOKUP(B19,'Prior Attainment'!$A$2:$B$9,2,FALSE),"")</f>
        <v/>
      </c>
      <c r="F19" s="44" t="str">
        <f>IF(C19&lt;&gt;0,VLOOKUP(C19,'Prior Attainment'!$A$2:$B$9,2,FALSE),"")</f>
        <v/>
      </c>
      <c r="G19" s="44" t="str">
        <f>IF(D19&lt;&gt;0,VLOOKUP(D19,'Prior Attainment'!$A$2:$B$9,2,FALSE),"")</f>
        <v/>
      </c>
      <c r="H19" s="50" t="e">
        <f t="shared" si="4"/>
        <v>#DIV/0!</v>
      </c>
      <c r="I19" s="52" t="e">
        <f t="shared" si="5"/>
        <v>#DIV/0!</v>
      </c>
      <c r="J19" s="54" t="e">
        <f>VLOOKUP($I19,'Target Model'!$A$4:$K$26,9,TRUE)</f>
        <v>#DIV/0!</v>
      </c>
      <c r="K19" s="55" t="e">
        <f>VLOOKUP($I19,'Target Model'!$A$4:$K$26,10,TRUE)</f>
        <v>#DIV/0!</v>
      </c>
      <c r="L19" s="43" t="e">
        <f>VLOOKUP($I19,'Target Model'!$A$4:$K$26,11,TRUE)</f>
        <v>#DIV/0!</v>
      </c>
      <c r="M19" s="54" t="e">
        <f>VLOOKUP($I19,'Target Model'!$A$4:$N$26,12,TRUE)</f>
        <v>#DIV/0!</v>
      </c>
      <c r="N19" s="55" t="e">
        <f>VLOOKUP($I19,'Target Model'!$A$4:$N$26,13,TRUE)</f>
        <v>#DIV/0!</v>
      </c>
      <c r="O19" s="43" t="e">
        <f>VLOOKUP($I19,'Target Model'!$A$4:$N$26,14,TRUE)</f>
        <v>#DIV/0!</v>
      </c>
    </row>
    <row r="20" spans="1:15" x14ac:dyDescent="0.35">
      <c r="A20" s="62"/>
      <c r="B20" s="63"/>
      <c r="C20" s="63"/>
      <c r="D20" s="63"/>
      <c r="E20" s="50" t="str">
        <f>IF(B20&lt;&gt;0,VLOOKUP(B20,'Prior Attainment'!$A$2:$B$9,2,FALSE),"")</f>
        <v/>
      </c>
      <c r="F20" s="44" t="str">
        <f>IF(C20&lt;&gt;0,VLOOKUP(C20,'Prior Attainment'!$A$2:$B$9,2,FALSE),"")</f>
        <v/>
      </c>
      <c r="G20" s="44" t="str">
        <f>IF(D20&lt;&gt;0,VLOOKUP(D20,'Prior Attainment'!$A$2:$B$9,2,FALSE),"")</f>
        <v/>
      </c>
      <c r="H20" s="50" t="e">
        <f t="shared" si="4"/>
        <v>#DIV/0!</v>
      </c>
      <c r="I20" s="52" t="e">
        <f t="shared" si="5"/>
        <v>#DIV/0!</v>
      </c>
      <c r="J20" s="54" t="e">
        <f>VLOOKUP($I20,'Target Model'!$A$4:$K$26,9,TRUE)</f>
        <v>#DIV/0!</v>
      </c>
      <c r="K20" s="55" t="e">
        <f>VLOOKUP($I20,'Target Model'!$A$4:$K$26,10,TRUE)</f>
        <v>#DIV/0!</v>
      </c>
      <c r="L20" s="43" t="e">
        <f>VLOOKUP($I20,'Target Model'!$A$4:$K$26,11,TRUE)</f>
        <v>#DIV/0!</v>
      </c>
      <c r="M20" s="54" t="e">
        <f>VLOOKUP($I20,'Target Model'!$A$4:$N$26,12,TRUE)</f>
        <v>#DIV/0!</v>
      </c>
      <c r="N20" s="55" t="e">
        <f>VLOOKUP($I20,'Target Model'!$A$4:$N$26,13,TRUE)</f>
        <v>#DIV/0!</v>
      </c>
      <c r="O20" s="43" t="e">
        <f>VLOOKUP($I20,'Target Model'!$A$4:$N$26,14,TRUE)</f>
        <v>#DIV/0!</v>
      </c>
    </row>
    <row r="21" spans="1:15" x14ac:dyDescent="0.35">
      <c r="A21" s="62"/>
      <c r="B21" s="63"/>
      <c r="C21" s="63"/>
      <c r="D21" s="63"/>
      <c r="E21" s="50" t="str">
        <f>IF(B21&lt;&gt;0,VLOOKUP(B21,'Prior Attainment'!$A$2:$B$9,2,FALSE),"")</f>
        <v/>
      </c>
      <c r="F21" s="44" t="str">
        <f>IF(C21&lt;&gt;0,VLOOKUP(C21,'Prior Attainment'!$A$2:$B$9,2,FALSE),"")</f>
        <v/>
      </c>
      <c r="G21" s="44" t="str">
        <f>IF(D21&lt;&gt;0,VLOOKUP(D21,'Prior Attainment'!$A$2:$B$9,2,FALSE),"")</f>
        <v/>
      </c>
      <c r="H21" s="50" t="e">
        <f t="shared" si="4"/>
        <v>#DIV/0!</v>
      </c>
      <c r="I21" s="52" t="e">
        <f t="shared" si="5"/>
        <v>#DIV/0!</v>
      </c>
      <c r="J21" s="54" t="e">
        <f>VLOOKUP($I21,'Target Model'!$A$4:$K$26,9,TRUE)</f>
        <v>#DIV/0!</v>
      </c>
      <c r="K21" s="55" t="e">
        <f>VLOOKUP($I21,'Target Model'!$A$4:$K$26,10,TRUE)</f>
        <v>#DIV/0!</v>
      </c>
      <c r="L21" s="43" t="e">
        <f>VLOOKUP($I21,'Target Model'!$A$4:$K$26,11,TRUE)</f>
        <v>#DIV/0!</v>
      </c>
      <c r="M21" s="54" t="e">
        <f>VLOOKUP($I21,'Target Model'!$A$4:$N$26,12,TRUE)</f>
        <v>#DIV/0!</v>
      </c>
      <c r="N21" s="55" t="e">
        <f>VLOOKUP($I21,'Target Model'!$A$4:$N$26,13,TRUE)</f>
        <v>#DIV/0!</v>
      </c>
      <c r="O21" s="43" t="e">
        <f>VLOOKUP($I21,'Target Model'!$A$4:$N$26,14,TRUE)</f>
        <v>#DIV/0!</v>
      </c>
    </row>
    <row r="22" spans="1:15" x14ac:dyDescent="0.35">
      <c r="A22" s="62"/>
      <c r="B22" s="63"/>
      <c r="C22" s="63"/>
      <c r="D22" s="63"/>
      <c r="E22" s="50" t="str">
        <f>IF(B22&lt;&gt;0,VLOOKUP(B22,'Prior Attainment'!$A$2:$B$9,2,FALSE),"")</f>
        <v/>
      </c>
      <c r="F22" s="44" t="str">
        <f>IF(C22&lt;&gt;0,VLOOKUP(C22,'Prior Attainment'!$A$2:$B$9,2,FALSE),"")</f>
        <v/>
      </c>
      <c r="G22" s="44" t="str">
        <f>IF(D22&lt;&gt;0,VLOOKUP(D22,'Prior Attainment'!$A$2:$B$9,2,FALSE),"")</f>
        <v/>
      </c>
      <c r="H22" s="50" t="e">
        <f t="shared" si="4"/>
        <v>#DIV/0!</v>
      </c>
      <c r="I22" s="52" t="e">
        <f t="shared" si="5"/>
        <v>#DIV/0!</v>
      </c>
      <c r="J22" s="54" t="e">
        <f>VLOOKUP($I22,'Target Model'!$A$4:$K$26,9,TRUE)</f>
        <v>#DIV/0!</v>
      </c>
      <c r="K22" s="55" t="e">
        <f>VLOOKUP($I22,'Target Model'!$A$4:$K$26,10,TRUE)</f>
        <v>#DIV/0!</v>
      </c>
      <c r="L22" s="43" t="e">
        <f>VLOOKUP($I22,'Target Model'!$A$4:$K$26,11,TRUE)</f>
        <v>#DIV/0!</v>
      </c>
      <c r="M22" s="54" t="e">
        <f>VLOOKUP($I22,'Target Model'!$A$4:$N$26,12,TRUE)</f>
        <v>#DIV/0!</v>
      </c>
      <c r="N22" s="55" t="e">
        <f>VLOOKUP($I22,'Target Model'!$A$4:$N$26,13,TRUE)</f>
        <v>#DIV/0!</v>
      </c>
      <c r="O22" s="43" t="e">
        <f>VLOOKUP($I22,'Target Model'!$A$4:$N$26,14,TRUE)</f>
        <v>#DIV/0!</v>
      </c>
    </row>
    <row r="23" spans="1:15" x14ac:dyDescent="0.35">
      <c r="A23" s="62"/>
      <c r="B23" s="63"/>
      <c r="C23" s="63"/>
      <c r="D23" s="63"/>
      <c r="E23" s="50" t="str">
        <f>IF(B23&lt;&gt;0,VLOOKUP(B23,'Prior Attainment'!$A$2:$B$9,2,FALSE),"")</f>
        <v/>
      </c>
      <c r="F23" s="44" t="str">
        <f>IF(C23&lt;&gt;0,VLOOKUP(C23,'Prior Attainment'!$A$2:$B$9,2,FALSE),"")</f>
        <v/>
      </c>
      <c r="G23" s="44" t="str">
        <f>IF(D23&lt;&gt;0,VLOOKUP(D23,'Prior Attainment'!$A$2:$B$9,2,FALSE),"")</f>
        <v/>
      </c>
      <c r="H23" s="50" t="e">
        <f t="shared" si="4"/>
        <v>#DIV/0!</v>
      </c>
      <c r="I23" s="52" t="e">
        <f t="shared" si="5"/>
        <v>#DIV/0!</v>
      </c>
      <c r="J23" s="54" t="e">
        <f>VLOOKUP($I23,'Target Model'!$A$4:$K$26,9,TRUE)</f>
        <v>#DIV/0!</v>
      </c>
      <c r="K23" s="55" t="e">
        <f>VLOOKUP($I23,'Target Model'!$A$4:$K$26,10,TRUE)</f>
        <v>#DIV/0!</v>
      </c>
      <c r="L23" s="43" t="e">
        <f>VLOOKUP($I23,'Target Model'!$A$4:$K$26,11,TRUE)</f>
        <v>#DIV/0!</v>
      </c>
      <c r="M23" s="54" t="e">
        <f>VLOOKUP($I23,'Target Model'!$A$4:$N$26,12,TRUE)</f>
        <v>#DIV/0!</v>
      </c>
      <c r="N23" s="55" t="e">
        <f>VLOOKUP($I23,'Target Model'!$A$4:$N$26,13,TRUE)</f>
        <v>#DIV/0!</v>
      </c>
      <c r="O23" s="43" t="e">
        <f>VLOOKUP($I23,'Target Model'!$A$4:$N$26,14,TRUE)</f>
        <v>#DIV/0!</v>
      </c>
    </row>
    <row r="24" spans="1:15" x14ac:dyDescent="0.35">
      <c r="A24" s="62"/>
      <c r="B24" s="63"/>
      <c r="C24" s="63"/>
      <c r="D24" s="63"/>
      <c r="E24" s="50" t="str">
        <f>IF(B24&lt;&gt;0,VLOOKUP(B24,'Prior Attainment'!$A$2:$B$9,2,FALSE),"")</f>
        <v/>
      </c>
      <c r="F24" s="44" t="str">
        <f>IF(C24&lt;&gt;0,VLOOKUP(C24,'Prior Attainment'!$A$2:$B$9,2,FALSE),"")</f>
        <v/>
      </c>
      <c r="G24" s="44" t="str">
        <f>IF(D24&lt;&gt;0,VLOOKUP(D24,'Prior Attainment'!$A$2:$B$9,2,FALSE),"")</f>
        <v/>
      </c>
      <c r="H24" s="50" t="e">
        <f t="shared" si="4"/>
        <v>#DIV/0!</v>
      </c>
      <c r="I24" s="52" t="e">
        <f t="shared" si="5"/>
        <v>#DIV/0!</v>
      </c>
      <c r="J24" s="54" t="e">
        <f>VLOOKUP($I24,'Target Model'!$A$4:$K$26,9,TRUE)</f>
        <v>#DIV/0!</v>
      </c>
      <c r="K24" s="55" t="e">
        <f>VLOOKUP($I24,'Target Model'!$A$4:$K$26,10,TRUE)</f>
        <v>#DIV/0!</v>
      </c>
      <c r="L24" s="43" t="e">
        <f>VLOOKUP($I24,'Target Model'!$A$4:$K$26,11,TRUE)</f>
        <v>#DIV/0!</v>
      </c>
      <c r="M24" s="54" t="e">
        <f>VLOOKUP($I24,'Target Model'!$A$4:$N$26,12,TRUE)</f>
        <v>#DIV/0!</v>
      </c>
      <c r="N24" s="55" t="e">
        <f>VLOOKUP($I24,'Target Model'!$A$4:$N$26,13,TRUE)</f>
        <v>#DIV/0!</v>
      </c>
      <c r="O24" s="43" t="e">
        <f>VLOOKUP($I24,'Target Model'!$A$4:$N$26,14,TRUE)</f>
        <v>#DIV/0!</v>
      </c>
    </row>
    <row r="25" spans="1:15" x14ac:dyDescent="0.35">
      <c r="A25" s="62"/>
      <c r="B25" s="63"/>
      <c r="C25" s="63"/>
      <c r="D25" s="63"/>
      <c r="E25" s="50" t="str">
        <f>IF(B25&lt;&gt;0,VLOOKUP(B25,'Prior Attainment'!$A$2:$B$9,2,FALSE),"")</f>
        <v/>
      </c>
      <c r="F25" s="44" t="str">
        <f>IF(C25&lt;&gt;0,VLOOKUP(C25,'Prior Attainment'!$A$2:$B$9,2,FALSE),"")</f>
        <v/>
      </c>
      <c r="G25" s="44" t="str">
        <f>IF(D25&lt;&gt;0,VLOOKUP(D25,'Prior Attainment'!$A$2:$B$9,2,FALSE),"")</f>
        <v/>
      </c>
      <c r="H25" s="50" t="e">
        <f t="shared" si="4"/>
        <v>#DIV/0!</v>
      </c>
      <c r="I25" s="52" t="e">
        <f t="shared" si="5"/>
        <v>#DIV/0!</v>
      </c>
      <c r="J25" s="54" t="e">
        <f>VLOOKUP($I25,'Target Model'!$A$4:$K$26,9,TRUE)</f>
        <v>#DIV/0!</v>
      </c>
      <c r="K25" s="55" t="e">
        <f>VLOOKUP($I25,'Target Model'!$A$4:$K$26,10,TRUE)</f>
        <v>#DIV/0!</v>
      </c>
      <c r="L25" s="43" t="e">
        <f>VLOOKUP($I25,'Target Model'!$A$4:$K$26,11,TRUE)</f>
        <v>#DIV/0!</v>
      </c>
      <c r="M25" s="54" t="e">
        <f>VLOOKUP($I25,'Target Model'!$A$4:$N$26,12,TRUE)</f>
        <v>#DIV/0!</v>
      </c>
      <c r="N25" s="55" t="e">
        <f>VLOOKUP($I25,'Target Model'!$A$4:$N$26,13,TRUE)</f>
        <v>#DIV/0!</v>
      </c>
      <c r="O25" s="43" t="e">
        <f>VLOOKUP($I25,'Target Model'!$A$4:$N$26,14,TRUE)</f>
        <v>#DIV/0!</v>
      </c>
    </row>
    <row r="26" spans="1:15" x14ac:dyDescent="0.35">
      <c r="A26" s="62"/>
      <c r="B26" s="63"/>
      <c r="C26" s="63"/>
      <c r="D26" s="63"/>
      <c r="E26" s="50" t="str">
        <f>IF(B26&lt;&gt;0,VLOOKUP(B26,'Prior Attainment'!$A$2:$B$9,2,FALSE),"")</f>
        <v/>
      </c>
      <c r="F26" s="44" t="str">
        <f>IF(C26&lt;&gt;0,VLOOKUP(C26,'Prior Attainment'!$A$2:$B$9,2,FALSE),"")</f>
        <v/>
      </c>
      <c r="G26" s="44" t="str">
        <f>IF(D26&lt;&gt;0,VLOOKUP(D26,'Prior Attainment'!$A$2:$B$9,2,FALSE),"")</f>
        <v/>
      </c>
      <c r="H26" s="50" t="e">
        <f t="shared" si="4"/>
        <v>#DIV/0!</v>
      </c>
      <c r="I26" s="52" t="e">
        <f t="shared" si="5"/>
        <v>#DIV/0!</v>
      </c>
      <c r="J26" s="54" t="e">
        <f>VLOOKUP($I26,'Target Model'!$A$4:$K$26,9,TRUE)</f>
        <v>#DIV/0!</v>
      </c>
      <c r="K26" s="55" t="e">
        <f>VLOOKUP($I26,'Target Model'!$A$4:$K$26,10,TRUE)</f>
        <v>#DIV/0!</v>
      </c>
      <c r="L26" s="43" t="e">
        <f>VLOOKUP($I26,'Target Model'!$A$4:$K$26,11,TRUE)</f>
        <v>#DIV/0!</v>
      </c>
      <c r="M26" s="54" t="e">
        <f>VLOOKUP($I26,'Target Model'!$A$4:$N$26,12,TRUE)</f>
        <v>#DIV/0!</v>
      </c>
      <c r="N26" s="55" t="e">
        <f>VLOOKUP($I26,'Target Model'!$A$4:$N$26,13,TRUE)</f>
        <v>#DIV/0!</v>
      </c>
      <c r="O26" s="43" t="e">
        <f>VLOOKUP($I26,'Target Model'!$A$4:$N$26,14,TRUE)</f>
        <v>#DIV/0!</v>
      </c>
    </row>
    <row r="27" spans="1:15" x14ac:dyDescent="0.35">
      <c r="A27" s="62"/>
      <c r="B27" s="63"/>
      <c r="C27" s="63"/>
      <c r="D27" s="63"/>
      <c r="E27" s="50" t="str">
        <f>IF(B27&lt;&gt;0,VLOOKUP(B27,'Prior Attainment'!$A$2:$B$9,2,FALSE),"")</f>
        <v/>
      </c>
      <c r="F27" s="44" t="str">
        <f>IF(C27&lt;&gt;0,VLOOKUP(C27,'Prior Attainment'!$A$2:$B$9,2,FALSE),"")</f>
        <v/>
      </c>
      <c r="G27" s="44" t="str">
        <f>IF(D27&lt;&gt;0,VLOOKUP(D27,'Prior Attainment'!$A$2:$B$9,2,FALSE),"")</f>
        <v/>
      </c>
      <c r="H27" s="50" t="e">
        <f t="shared" si="4"/>
        <v>#DIV/0!</v>
      </c>
      <c r="I27" s="52" t="e">
        <f t="shared" si="5"/>
        <v>#DIV/0!</v>
      </c>
      <c r="J27" s="54" t="e">
        <f>VLOOKUP($I27,'Target Model'!$A$4:$K$26,9,TRUE)</f>
        <v>#DIV/0!</v>
      </c>
      <c r="K27" s="55" t="e">
        <f>VLOOKUP($I27,'Target Model'!$A$4:$K$26,10,TRUE)</f>
        <v>#DIV/0!</v>
      </c>
      <c r="L27" s="43" t="e">
        <f>VLOOKUP($I27,'Target Model'!$A$4:$K$26,11,TRUE)</f>
        <v>#DIV/0!</v>
      </c>
      <c r="M27" s="54" t="e">
        <f>VLOOKUP($I27,'Target Model'!$A$4:$N$26,12,TRUE)</f>
        <v>#DIV/0!</v>
      </c>
      <c r="N27" s="55" t="e">
        <f>VLOOKUP($I27,'Target Model'!$A$4:$N$26,13,TRUE)</f>
        <v>#DIV/0!</v>
      </c>
      <c r="O27" s="43" t="e">
        <f>VLOOKUP($I27,'Target Model'!$A$4:$N$26,14,TRUE)</f>
        <v>#DIV/0!</v>
      </c>
    </row>
    <row r="28" spans="1:15" x14ac:dyDescent="0.35">
      <c r="A28" s="62"/>
      <c r="B28" s="63"/>
      <c r="C28" s="63"/>
      <c r="D28" s="63"/>
      <c r="E28" s="50" t="str">
        <f>IF(B28&lt;&gt;0,VLOOKUP(B28,'Prior Attainment'!$A$2:$B$9,2,FALSE),"")</f>
        <v/>
      </c>
      <c r="F28" s="44" t="str">
        <f>IF(C28&lt;&gt;0,VLOOKUP(C28,'Prior Attainment'!$A$2:$B$9,2,FALSE),"")</f>
        <v/>
      </c>
      <c r="G28" s="44" t="str">
        <f>IF(D28&lt;&gt;0,VLOOKUP(D28,'Prior Attainment'!$A$2:$B$9,2,FALSE),"")</f>
        <v/>
      </c>
      <c r="H28" s="50" t="e">
        <f t="shared" si="4"/>
        <v>#DIV/0!</v>
      </c>
      <c r="I28" s="52" t="e">
        <f t="shared" si="5"/>
        <v>#DIV/0!</v>
      </c>
      <c r="J28" s="54" t="e">
        <f>VLOOKUP($I28,'Target Model'!$A$4:$K$26,9,TRUE)</f>
        <v>#DIV/0!</v>
      </c>
      <c r="K28" s="55" t="e">
        <f>VLOOKUP($I28,'Target Model'!$A$4:$K$26,10,TRUE)</f>
        <v>#DIV/0!</v>
      </c>
      <c r="L28" s="43" t="e">
        <f>VLOOKUP($I28,'Target Model'!$A$4:$K$26,11,TRUE)</f>
        <v>#DIV/0!</v>
      </c>
      <c r="M28" s="54" t="e">
        <f>VLOOKUP($I28,'Target Model'!$A$4:$N$26,12,TRUE)</f>
        <v>#DIV/0!</v>
      </c>
      <c r="N28" s="55" t="e">
        <f>VLOOKUP($I28,'Target Model'!$A$4:$N$26,13,TRUE)</f>
        <v>#DIV/0!</v>
      </c>
      <c r="O28" s="43" t="e">
        <f>VLOOKUP($I28,'Target Model'!$A$4:$N$26,14,TRUE)</f>
        <v>#DIV/0!</v>
      </c>
    </row>
    <row r="29" spans="1:15" x14ac:dyDescent="0.35">
      <c r="A29" s="62"/>
      <c r="B29" s="63"/>
      <c r="C29" s="63"/>
      <c r="D29" s="63"/>
      <c r="E29" s="50" t="str">
        <f>IF(B29&lt;&gt;0,VLOOKUP(B29,'Prior Attainment'!$A$2:$B$9,2,FALSE),"")</f>
        <v/>
      </c>
      <c r="F29" s="44" t="str">
        <f>IF(C29&lt;&gt;0,VLOOKUP(C29,'Prior Attainment'!$A$2:$B$9,2,FALSE),"")</f>
        <v/>
      </c>
      <c r="G29" s="44" t="str">
        <f>IF(D29&lt;&gt;0,VLOOKUP(D29,'Prior Attainment'!$A$2:$B$9,2,FALSE),"")</f>
        <v/>
      </c>
      <c r="H29" s="50" t="e">
        <f t="shared" si="4"/>
        <v>#DIV/0!</v>
      </c>
      <c r="I29" s="52" t="e">
        <f t="shared" si="5"/>
        <v>#DIV/0!</v>
      </c>
      <c r="J29" s="54" t="e">
        <f>VLOOKUP($I29,'Target Model'!$A$4:$K$26,9,TRUE)</f>
        <v>#DIV/0!</v>
      </c>
      <c r="K29" s="55" t="e">
        <f>VLOOKUP($I29,'Target Model'!$A$4:$K$26,10,TRUE)</f>
        <v>#DIV/0!</v>
      </c>
      <c r="L29" s="43" t="e">
        <f>VLOOKUP($I29,'Target Model'!$A$4:$K$26,11,TRUE)</f>
        <v>#DIV/0!</v>
      </c>
      <c r="M29" s="54" t="e">
        <f>VLOOKUP($I29,'Target Model'!$A$4:$N$26,12,TRUE)</f>
        <v>#DIV/0!</v>
      </c>
      <c r="N29" s="55" t="e">
        <f>VLOOKUP($I29,'Target Model'!$A$4:$N$26,13,TRUE)</f>
        <v>#DIV/0!</v>
      </c>
      <c r="O29" s="43" t="e">
        <f>VLOOKUP($I29,'Target Model'!$A$4:$N$26,14,TRUE)</f>
        <v>#DIV/0!</v>
      </c>
    </row>
    <row r="30" spans="1:15" x14ac:dyDescent="0.35">
      <c r="A30" s="62"/>
      <c r="B30" s="63"/>
      <c r="C30" s="63"/>
      <c r="D30" s="63"/>
      <c r="E30" s="50" t="str">
        <f>IF(B30&lt;&gt;0,VLOOKUP(B30,'Prior Attainment'!$A$2:$B$9,2,FALSE),"")</f>
        <v/>
      </c>
      <c r="F30" s="44" t="str">
        <f>IF(C30&lt;&gt;0,VLOOKUP(C30,'Prior Attainment'!$A$2:$B$9,2,FALSE),"")</f>
        <v/>
      </c>
      <c r="G30" s="44" t="str">
        <f>IF(D30&lt;&gt;0,VLOOKUP(D30,'Prior Attainment'!$A$2:$B$9,2,FALSE),"")</f>
        <v/>
      </c>
      <c r="H30" s="50" t="e">
        <f t="shared" si="4"/>
        <v>#DIV/0!</v>
      </c>
      <c r="I30" s="52" t="e">
        <f t="shared" si="5"/>
        <v>#DIV/0!</v>
      </c>
      <c r="J30" s="54" t="e">
        <f>VLOOKUP($I30,'Target Model'!$A$4:$K$26,9,TRUE)</f>
        <v>#DIV/0!</v>
      </c>
      <c r="K30" s="55" t="e">
        <f>VLOOKUP($I30,'Target Model'!$A$4:$K$26,10,TRUE)</f>
        <v>#DIV/0!</v>
      </c>
      <c r="L30" s="43" t="e">
        <f>VLOOKUP($I30,'Target Model'!$A$4:$K$26,11,TRUE)</f>
        <v>#DIV/0!</v>
      </c>
      <c r="M30" s="54" t="e">
        <f>VLOOKUP($I30,'Target Model'!$A$4:$N$26,12,TRUE)</f>
        <v>#DIV/0!</v>
      </c>
      <c r="N30" s="55" t="e">
        <f>VLOOKUP($I30,'Target Model'!$A$4:$N$26,13,TRUE)</f>
        <v>#DIV/0!</v>
      </c>
      <c r="O30" s="43" t="e">
        <f>VLOOKUP($I30,'Target Model'!$A$4:$N$26,14,TRUE)</f>
        <v>#DIV/0!</v>
      </c>
    </row>
    <row r="31" spans="1:15" x14ac:dyDescent="0.35">
      <c r="A31" s="62"/>
      <c r="B31" s="63"/>
      <c r="C31" s="63"/>
      <c r="D31" s="63"/>
      <c r="E31" s="50" t="str">
        <f>IF(B31&lt;&gt;0,VLOOKUP(B31,'Prior Attainment'!$A$2:$B$9,2,FALSE),"")</f>
        <v/>
      </c>
      <c r="F31" s="44" t="str">
        <f>IF(C31&lt;&gt;0,VLOOKUP(C31,'Prior Attainment'!$A$2:$B$9,2,FALSE),"")</f>
        <v/>
      </c>
      <c r="G31" s="44" t="str">
        <f>IF(D31&lt;&gt;0,VLOOKUP(D31,'Prior Attainment'!$A$2:$B$9,2,FALSE),"")</f>
        <v/>
      </c>
      <c r="H31" s="50" t="e">
        <f t="shared" si="4"/>
        <v>#DIV/0!</v>
      </c>
      <c r="I31" s="52" t="e">
        <f t="shared" si="5"/>
        <v>#DIV/0!</v>
      </c>
      <c r="J31" s="54" t="e">
        <f>VLOOKUP($I31,'Target Model'!$A$4:$K$26,9,TRUE)</f>
        <v>#DIV/0!</v>
      </c>
      <c r="K31" s="55" t="e">
        <f>VLOOKUP($I31,'Target Model'!$A$4:$K$26,10,TRUE)</f>
        <v>#DIV/0!</v>
      </c>
      <c r="L31" s="43" t="e">
        <f>VLOOKUP($I31,'Target Model'!$A$4:$K$26,11,TRUE)</f>
        <v>#DIV/0!</v>
      </c>
      <c r="M31" s="54" t="e">
        <f>VLOOKUP($I31,'Target Model'!$A$4:$N$26,12,TRUE)</f>
        <v>#DIV/0!</v>
      </c>
      <c r="N31" s="55" t="e">
        <f>VLOOKUP($I31,'Target Model'!$A$4:$N$26,13,TRUE)</f>
        <v>#DIV/0!</v>
      </c>
      <c r="O31" s="43" t="e">
        <f>VLOOKUP($I31,'Target Model'!$A$4:$N$26,14,TRUE)</f>
        <v>#DIV/0!</v>
      </c>
    </row>
    <row r="32" spans="1:15" x14ac:dyDescent="0.35">
      <c r="A32" s="62"/>
      <c r="B32" s="63"/>
      <c r="C32" s="63"/>
      <c r="D32" s="63"/>
      <c r="E32" s="50" t="str">
        <f>IF(B32&lt;&gt;0,VLOOKUP(B32,'Prior Attainment'!$A$2:$B$9,2,FALSE),"")</f>
        <v/>
      </c>
      <c r="F32" s="44" t="str">
        <f>IF(C32&lt;&gt;0,VLOOKUP(C32,'Prior Attainment'!$A$2:$B$9,2,FALSE),"")</f>
        <v/>
      </c>
      <c r="G32" s="44" t="str">
        <f>IF(D32&lt;&gt;0,VLOOKUP(D32,'Prior Attainment'!$A$2:$B$9,2,FALSE),"")</f>
        <v/>
      </c>
      <c r="H32" s="50" t="e">
        <f t="shared" si="4"/>
        <v>#DIV/0!</v>
      </c>
      <c r="I32" s="52" t="e">
        <f t="shared" si="5"/>
        <v>#DIV/0!</v>
      </c>
      <c r="J32" s="54" t="e">
        <f>VLOOKUP($I32,'Target Model'!$A$4:$K$26,9,TRUE)</f>
        <v>#DIV/0!</v>
      </c>
      <c r="K32" s="55" t="e">
        <f>VLOOKUP($I32,'Target Model'!$A$4:$K$26,10,TRUE)</f>
        <v>#DIV/0!</v>
      </c>
      <c r="L32" s="43" t="e">
        <f>VLOOKUP($I32,'Target Model'!$A$4:$K$26,11,TRUE)</f>
        <v>#DIV/0!</v>
      </c>
      <c r="M32" s="54" t="e">
        <f>VLOOKUP($I32,'Target Model'!$A$4:$N$26,12,TRUE)</f>
        <v>#DIV/0!</v>
      </c>
      <c r="N32" s="55" t="e">
        <f>VLOOKUP($I32,'Target Model'!$A$4:$N$26,13,TRUE)</f>
        <v>#DIV/0!</v>
      </c>
      <c r="O32" s="43" t="e">
        <f>VLOOKUP($I32,'Target Model'!$A$4:$N$26,14,TRUE)</f>
        <v>#DIV/0!</v>
      </c>
    </row>
    <row r="33" spans="1:15" x14ac:dyDescent="0.35">
      <c r="A33" s="62"/>
      <c r="B33" s="63"/>
      <c r="C33" s="63"/>
      <c r="D33" s="63"/>
      <c r="E33" s="50" t="str">
        <f>IF(B33&lt;&gt;0,VLOOKUP(B33,'Prior Attainment'!$A$2:$B$9,2,FALSE),"")</f>
        <v/>
      </c>
      <c r="F33" s="44" t="str">
        <f>IF(C33&lt;&gt;0,VLOOKUP(C33,'Prior Attainment'!$A$2:$B$9,2,FALSE),"")</f>
        <v/>
      </c>
      <c r="G33" s="44" t="str">
        <f>IF(D33&lt;&gt;0,VLOOKUP(D33,'Prior Attainment'!$A$2:$B$9,2,FALSE),"")</f>
        <v/>
      </c>
      <c r="H33" s="50" t="e">
        <f t="shared" si="4"/>
        <v>#DIV/0!</v>
      </c>
      <c r="I33" s="52" t="e">
        <f t="shared" si="5"/>
        <v>#DIV/0!</v>
      </c>
      <c r="J33" s="54" t="e">
        <f>VLOOKUP($I33,'Target Model'!$A$4:$K$26,9,TRUE)</f>
        <v>#DIV/0!</v>
      </c>
      <c r="K33" s="55" t="e">
        <f>VLOOKUP($I33,'Target Model'!$A$4:$K$26,10,TRUE)</f>
        <v>#DIV/0!</v>
      </c>
      <c r="L33" s="43" t="e">
        <f>VLOOKUP($I33,'Target Model'!$A$4:$K$26,11,TRUE)</f>
        <v>#DIV/0!</v>
      </c>
      <c r="M33" s="54" t="e">
        <f>VLOOKUP($I33,'Target Model'!$A$4:$N$26,12,TRUE)</f>
        <v>#DIV/0!</v>
      </c>
      <c r="N33" s="55" t="e">
        <f>VLOOKUP($I33,'Target Model'!$A$4:$N$26,13,TRUE)</f>
        <v>#DIV/0!</v>
      </c>
      <c r="O33" s="43" t="e">
        <f>VLOOKUP($I33,'Target Model'!$A$4:$N$26,14,TRUE)</f>
        <v>#DIV/0!</v>
      </c>
    </row>
    <row r="34" spans="1:15" x14ac:dyDescent="0.35">
      <c r="A34" s="62"/>
      <c r="B34" s="63"/>
      <c r="C34" s="63"/>
      <c r="D34" s="63"/>
      <c r="E34" s="50" t="str">
        <f>IF(B34&lt;&gt;0,VLOOKUP(B34,'Prior Attainment'!$A$2:$B$9,2,FALSE),"")</f>
        <v/>
      </c>
      <c r="F34" s="44" t="str">
        <f>IF(C34&lt;&gt;0,VLOOKUP(C34,'Prior Attainment'!$A$2:$B$9,2,FALSE),"")</f>
        <v/>
      </c>
      <c r="G34" s="44" t="str">
        <f>IF(D34&lt;&gt;0,VLOOKUP(D34,'Prior Attainment'!$A$2:$B$9,2,FALSE),"")</f>
        <v/>
      </c>
      <c r="H34" s="50" t="e">
        <f t="shared" si="4"/>
        <v>#DIV/0!</v>
      </c>
      <c r="I34" s="52" t="e">
        <f t="shared" si="5"/>
        <v>#DIV/0!</v>
      </c>
      <c r="J34" s="54" t="e">
        <f>VLOOKUP($I34,'Target Model'!$A$4:$K$26,9,TRUE)</f>
        <v>#DIV/0!</v>
      </c>
      <c r="K34" s="55" t="e">
        <f>VLOOKUP($I34,'Target Model'!$A$4:$K$26,10,TRUE)</f>
        <v>#DIV/0!</v>
      </c>
      <c r="L34" s="43" t="e">
        <f>VLOOKUP($I34,'Target Model'!$A$4:$K$26,11,TRUE)</f>
        <v>#DIV/0!</v>
      </c>
      <c r="M34" s="54" t="e">
        <f>VLOOKUP($I34,'Target Model'!$A$4:$N$26,12,TRUE)</f>
        <v>#DIV/0!</v>
      </c>
      <c r="N34" s="55" t="e">
        <f>VLOOKUP($I34,'Target Model'!$A$4:$N$26,13,TRUE)</f>
        <v>#DIV/0!</v>
      </c>
      <c r="O34" s="43" t="e">
        <f>VLOOKUP($I34,'Target Model'!$A$4:$N$26,14,TRUE)</f>
        <v>#DIV/0!</v>
      </c>
    </row>
    <row r="35" spans="1:15" x14ac:dyDescent="0.35">
      <c r="A35" s="62"/>
      <c r="B35" s="63"/>
      <c r="C35" s="63"/>
      <c r="D35" s="63"/>
      <c r="E35" s="50" t="str">
        <f>IF(B35&lt;&gt;0,VLOOKUP(B35,'Prior Attainment'!$A$2:$B$9,2,FALSE),"")</f>
        <v/>
      </c>
      <c r="F35" s="44" t="str">
        <f>IF(C35&lt;&gt;0,VLOOKUP(C35,'Prior Attainment'!$A$2:$B$9,2,FALSE),"")</f>
        <v/>
      </c>
      <c r="G35" s="44" t="str">
        <f>IF(D35&lt;&gt;0,VLOOKUP(D35,'Prior Attainment'!$A$2:$B$9,2,FALSE),"")</f>
        <v/>
      </c>
      <c r="H35" s="50" t="e">
        <f t="shared" si="4"/>
        <v>#DIV/0!</v>
      </c>
      <c r="I35" s="52" t="e">
        <f t="shared" si="5"/>
        <v>#DIV/0!</v>
      </c>
      <c r="J35" s="54" t="e">
        <f>VLOOKUP($I35,'Target Model'!$A$4:$K$26,9,TRUE)</f>
        <v>#DIV/0!</v>
      </c>
      <c r="K35" s="55" t="e">
        <f>VLOOKUP($I35,'Target Model'!$A$4:$K$26,10,TRUE)</f>
        <v>#DIV/0!</v>
      </c>
      <c r="L35" s="43" t="e">
        <f>VLOOKUP($I35,'Target Model'!$A$4:$K$26,11,TRUE)</f>
        <v>#DIV/0!</v>
      </c>
      <c r="M35" s="54" t="e">
        <f>VLOOKUP($I35,'Target Model'!$A$4:$N$26,12,TRUE)</f>
        <v>#DIV/0!</v>
      </c>
      <c r="N35" s="55" t="e">
        <f>VLOOKUP($I35,'Target Model'!$A$4:$N$26,13,TRUE)</f>
        <v>#DIV/0!</v>
      </c>
      <c r="O35" s="43" t="e">
        <f>VLOOKUP($I35,'Target Model'!$A$4:$N$26,14,TRUE)</f>
        <v>#DIV/0!</v>
      </c>
    </row>
    <row r="36" spans="1:15" x14ac:dyDescent="0.35">
      <c r="A36" s="62"/>
      <c r="B36" s="63"/>
      <c r="C36" s="63"/>
      <c r="D36" s="63"/>
      <c r="E36" s="50" t="str">
        <f>IF(B36&lt;&gt;0,VLOOKUP(B36,'Prior Attainment'!$A$2:$B$9,2,FALSE),"")</f>
        <v/>
      </c>
      <c r="F36" s="44" t="str">
        <f>IF(C36&lt;&gt;0,VLOOKUP(C36,'Prior Attainment'!$A$2:$B$9,2,FALSE),"")</f>
        <v/>
      </c>
      <c r="G36" s="44" t="str">
        <f>IF(D36&lt;&gt;0,VLOOKUP(D36,'Prior Attainment'!$A$2:$B$9,2,FALSE),"")</f>
        <v/>
      </c>
      <c r="H36" s="50" t="e">
        <f t="shared" si="4"/>
        <v>#DIV/0!</v>
      </c>
      <c r="I36" s="52" t="e">
        <f t="shared" si="5"/>
        <v>#DIV/0!</v>
      </c>
      <c r="J36" s="54" t="e">
        <f>VLOOKUP($I36,'Target Model'!$A$4:$K$26,9,TRUE)</f>
        <v>#DIV/0!</v>
      </c>
      <c r="K36" s="55" t="e">
        <f>VLOOKUP($I36,'Target Model'!$A$4:$K$26,10,TRUE)</f>
        <v>#DIV/0!</v>
      </c>
      <c r="L36" s="43" t="e">
        <f>VLOOKUP($I36,'Target Model'!$A$4:$K$26,11,TRUE)</f>
        <v>#DIV/0!</v>
      </c>
      <c r="M36" s="54" t="e">
        <f>VLOOKUP($I36,'Target Model'!$A$4:$N$26,12,TRUE)</f>
        <v>#DIV/0!</v>
      </c>
      <c r="N36" s="55" t="e">
        <f>VLOOKUP($I36,'Target Model'!$A$4:$N$26,13,TRUE)</f>
        <v>#DIV/0!</v>
      </c>
      <c r="O36" s="43" t="e">
        <f>VLOOKUP($I36,'Target Model'!$A$4:$N$26,14,TRUE)</f>
        <v>#DIV/0!</v>
      </c>
    </row>
    <row r="37" spans="1:15" x14ac:dyDescent="0.35">
      <c r="A37" s="62"/>
      <c r="B37" s="63"/>
      <c r="C37" s="63"/>
      <c r="D37" s="63"/>
      <c r="E37" s="50" t="str">
        <f>IF(B37&lt;&gt;0,VLOOKUP(B37,'Prior Attainment'!$A$2:$B$9,2,FALSE),"")</f>
        <v/>
      </c>
      <c r="F37" s="44" t="str">
        <f>IF(C37&lt;&gt;0,VLOOKUP(C37,'Prior Attainment'!$A$2:$B$9,2,FALSE),"")</f>
        <v/>
      </c>
      <c r="G37" s="44" t="str">
        <f>IF(D37&lt;&gt;0,VLOOKUP(D37,'Prior Attainment'!$A$2:$B$9,2,FALSE),"")</f>
        <v/>
      </c>
      <c r="H37" s="50" t="e">
        <f t="shared" si="4"/>
        <v>#DIV/0!</v>
      </c>
      <c r="I37" s="52" t="e">
        <f t="shared" si="5"/>
        <v>#DIV/0!</v>
      </c>
      <c r="J37" s="54" t="e">
        <f>VLOOKUP($I37,'Target Model'!$A$4:$K$26,9,TRUE)</f>
        <v>#DIV/0!</v>
      </c>
      <c r="K37" s="55" t="e">
        <f>VLOOKUP($I37,'Target Model'!$A$4:$K$26,10,TRUE)</f>
        <v>#DIV/0!</v>
      </c>
      <c r="L37" s="43" t="e">
        <f>VLOOKUP($I37,'Target Model'!$A$4:$K$26,11,TRUE)</f>
        <v>#DIV/0!</v>
      </c>
      <c r="M37" s="54" t="e">
        <f>VLOOKUP($I37,'Target Model'!$A$4:$N$26,12,TRUE)</f>
        <v>#DIV/0!</v>
      </c>
      <c r="N37" s="55" t="e">
        <f>VLOOKUP($I37,'Target Model'!$A$4:$N$26,13,TRUE)</f>
        <v>#DIV/0!</v>
      </c>
      <c r="O37" s="43" t="e">
        <f>VLOOKUP($I37,'Target Model'!$A$4:$N$26,14,TRUE)</f>
        <v>#DIV/0!</v>
      </c>
    </row>
    <row r="38" spans="1:15" x14ac:dyDescent="0.35">
      <c r="A38" s="62"/>
      <c r="B38" s="63"/>
      <c r="C38" s="63"/>
      <c r="D38" s="63"/>
      <c r="E38" s="50" t="str">
        <f>IF(B38&lt;&gt;0,VLOOKUP(B38,'Prior Attainment'!$A$2:$B$9,2,FALSE),"")</f>
        <v/>
      </c>
      <c r="F38" s="44" t="str">
        <f>IF(C38&lt;&gt;0,VLOOKUP(C38,'Prior Attainment'!$A$2:$B$9,2,FALSE),"")</f>
        <v/>
      </c>
      <c r="G38" s="44" t="str">
        <f>IF(D38&lt;&gt;0,VLOOKUP(D38,'Prior Attainment'!$A$2:$B$9,2,FALSE),"")</f>
        <v/>
      </c>
      <c r="H38" s="50" t="e">
        <f t="shared" si="4"/>
        <v>#DIV/0!</v>
      </c>
      <c r="I38" s="52" t="e">
        <f t="shared" si="5"/>
        <v>#DIV/0!</v>
      </c>
      <c r="J38" s="54" t="e">
        <f>VLOOKUP($I38,'Target Model'!$A$4:$K$26,9,TRUE)</f>
        <v>#DIV/0!</v>
      </c>
      <c r="K38" s="55" t="e">
        <f>VLOOKUP($I38,'Target Model'!$A$4:$K$26,10,TRUE)</f>
        <v>#DIV/0!</v>
      </c>
      <c r="L38" s="43" t="e">
        <f>VLOOKUP($I38,'Target Model'!$A$4:$K$26,11,TRUE)</f>
        <v>#DIV/0!</v>
      </c>
      <c r="M38" s="54" t="e">
        <f>VLOOKUP($I38,'Target Model'!$A$4:$N$26,12,TRUE)</f>
        <v>#DIV/0!</v>
      </c>
      <c r="N38" s="55" t="e">
        <f>VLOOKUP($I38,'Target Model'!$A$4:$N$26,13,TRUE)</f>
        <v>#DIV/0!</v>
      </c>
      <c r="O38" s="43" t="e">
        <f>VLOOKUP($I38,'Target Model'!$A$4:$N$26,14,TRUE)</f>
        <v>#DIV/0!</v>
      </c>
    </row>
    <row r="39" spans="1:15" x14ac:dyDescent="0.35">
      <c r="A39" s="62"/>
      <c r="B39" s="63"/>
      <c r="C39" s="63"/>
      <c r="D39" s="63"/>
      <c r="E39" s="50" t="str">
        <f>IF(B39&lt;&gt;0,VLOOKUP(B39,'Prior Attainment'!$A$2:$B$9,2,FALSE),"")</f>
        <v/>
      </c>
      <c r="F39" s="44" t="str">
        <f>IF(C39&lt;&gt;0,VLOOKUP(C39,'Prior Attainment'!$A$2:$B$9,2,FALSE),"")</f>
        <v/>
      </c>
      <c r="G39" s="44" t="str">
        <f>IF(D39&lt;&gt;0,VLOOKUP(D39,'Prior Attainment'!$A$2:$B$9,2,FALSE),"")</f>
        <v/>
      </c>
      <c r="H39" s="50" t="e">
        <f t="shared" si="4"/>
        <v>#DIV/0!</v>
      </c>
      <c r="I39" s="52" t="e">
        <f t="shared" si="5"/>
        <v>#DIV/0!</v>
      </c>
      <c r="J39" s="54" t="e">
        <f>VLOOKUP($I39,'Target Model'!$A$4:$K$26,9,TRUE)</f>
        <v>#DIV/0!</v>
      </c>
      <c r="K39" s="55" t="e">
        <f>VLOOKUP($I39,'Target Model'!$A$4:$K$26,10,TRUE)</f>
        <v>#DIV/0!</v>
      </c>
      <c r="L39" s="43" t="e">
        <f>VLOOKUP($I39,'Target Model'!$A$4:$K$26,11,TRUE)</f>
        <v>#DIV/0!</v>
      </c>
      <c r="M39" s="54" t="e">
        <f>VLOOKUP($I39,'Target Model'!$A$4:$N$26,12,TRUE)</f>
        <v>#DIV/0!</v>
      </c>
      <c r="N39" s="55" t="e">
        <f>VLOOKUP($I39,'Target Model'!$A$4:$N$26,13,TRUE)</f>
        <v>#DIV/0!</v>
      </c>
      <c r="O39" s="43" t="e">
        <f>VLOOKUP($I39,'Target Model'!$A$4:$N$26,14,TRUE)</f>
        <v>#DIV/0!</v>
      </c>
    </row>
    <row r="40" spans="1:15" x14ac:dyDescent="0.35">
      <c r="A40" s="62"/>
      <c r="B40" s="63"/>
      <c r="C40" s="63"/>
      <c r="D40" s="63"/>
      <c r="E40" s="50" t="str">
        <f>IF(B40&lt;&gt;0,VLOOKUP(B40,'Prior Attainment'!$A$2:$B$9,2,FALSE),"")</f>
        <v/>
      </c>
      <c r="F40" s="44" t="str">
        <f>IF(C40&lt;&gt;0,VLOOKUP(C40,'Prior Attainment'!$A$2:$B$9,2,FALSE),"")</f>
        <v/>
      </c>
      <c r="G40" s="44" t="str">
        <f>IF(D40&lt;&gt;0,VLOOKUP(D40,'Prior Attainment'!$A$2:$B$9,2,FALSE),"")</f>
        <v/>
      </c>
      <c r="H40" s="50" t="e">
        <f t="shared" si="4"/>
        <v>#DIV/0!</v>
      </c>
      <c r="I40" s="52" t="e">
        <f t="shared" si="5"/>
        <v>#DIV/0!</v>
      </c>
      <c r="J40" s="54" t="e">
        <f>VLOOKUP($I40,'Target Model'!$A$4:$K$26,9,TRUE)</f>
        <v>#DIV/0!</v>
      </c>
      <c r="K40" s="55" t="e">
        <f>VLOOKUP($I40,'Target Model'!$A$4:$K$26,10,TRUE)</f>
        <v>#DIV/0!</v>
      </c>
      <c r="L40" s="43" t="e">
        <f>VLOOKUP($I40,'Target Model'!$A$4:$K$26,11,TRUE)</f>
        <v>#DIV/0!</v>
      </c>
      <c r="M40" s="54" t="e">
        <f>VLOOKUP($I40,'Target Model'!$A$4:$N$26,12,TRUE)</f>
        <v>#DIV/0!</v>
      </c>
      <c r="N40" s="55" t="e">
        <f>VLOOKUP($I40,'Target Model'!$A$4:$N$26,13,TRUE)</f>
        <v>#DIV/0!</v>
      </c>
      <c r="O40" s="43" t="e">
        <f>VLOOKUP($I40,'Target Model'!$A$4:$N$26,14,TRUE)</f>
        <v>#DIV/0!</v>
      </c>
    </row>
    <row r="41" spans="1:15" x14ac:dyDescent="0.35">
      <c r="A41" s="62"/>
      <c r="B41" s="63"/>
      <c r="C41" s="63"/>
      <c r="D41" s="63"/>
      <c r="E41" s="50" t="str">
        <f>IF(B41&lt;&gt;0,VLOOKUP(B41,'Prior Attainment'!$A$2:$B$9,2,FALSE),"")</f>
        <v/>
      </c>
      <c r="F41" s="44" t="str">
        <f>IF(C41&lt;&gt;0,VLOOKUP(C41,'Prior Attainment'!$A$2:$B$9,2,FALSE),"")</f>
        <v/>
      </c>
      <c r="G41" s="44" t="str">
        <f>IF(D41&lt;&gt;0,VLOOKUP(D41,'Prior Attainment'!$A$2:$B$9,2,FALSE),"")</f>
        <v/>
      </c>
      <c r="H41" s="50" t="e">
        <f t="shared" si="4"/>
        <v>#DIV/0!</v>
      </c>
      <c r="I41" s="52" t="e">
        <f t="shared" si="5"/>
        <v>#DIV/0!</v>
      </c>
      <c r="J41" s="54" t="e">
        <f>VLOOKUP($I41,'Target Model'!$A$4:$K$26,9,TRUE)</f>
        <v>#DIV/0!</v>
      </c>
      <c r="K41" s="55" t="e">
        <f>VLOOKUP($I41,'Target Model'!$A$4:$K$26,10,TRUE)</f>
        <v>#DIV/0!</v>
      </c>
      <c r="L41" s="43" t="e">
        <f>VLOOKUP($I41,'Target Model'!$A$4:$K$26,11,TRUE)</f>
        <v>#DIV/0!</v>
      </c>
      <c r="M41" s="54" t="e">
        <f>VLOOKUP($I41,'Target Model'!$A$4:$N$26,12,TRUE)</f>
        <v>#DIV/0!</v>
      </c>
      <c r="N41" s="55" t="e">
        <f>VLOOKUP($I41,'Target Model'!$A$4:$N$26,13,TRUE)</f>
        <v>#DIV/0!</v>
      </c>
      <c r="O41" s="43" t="e">
        <f>VLOOKUP($I41,'Target Model'!$A$4:$N$26,14,TRUE)</f>
        <v>#DIV/0!</v>
      </c>
    </row>
    <row r="42" spans="1:15" x14ac:dyDescent="0.35">
      <c r="A42" s="62"/>
      <c r="B42" s="63"/>
      <c r="C42" s="63"/>
      <c r="D42" s="63"/>
      <c r="E42" s="50" t="str">
        <f>IF(B42&lt;&gt;0,VLOOKUP(B42,'Prior Attainment'!$A$2:$B$9,2,FALSE),"")</f>
        <v/>
      </c>
      <c r="F42" s="44" t="str">
        <f>IF(C42&lt;&gt;0,VLOOKUP(C42,'Prior Attainment'!$A$2:$B$9,2,FALSE),"")</f>
        <v/>
      </c>
      <c r="G42" s="44" t="str">
        <f>IF(D42&lt;&gt;0,VLOOKUP(D42,'Prior Attainment'!$A$2:$B$9,2,FALSE),"")</f>
        <v/>
      </c>
      <c r="H42" s="50" t="e">
        <f t="shared" si="4"/>
        <v>#DIV/0!</v>
      </c>
      <c r="I42" s="52" t="e">
        <f t="shared" si="5"/>
        <v>#DIV/0!</v>
      </c>
      <c r="J42" s="54" t="e">
        <f>VLOOKUP($I42,'Target Model'!$A$4:$K$26,9,TRUE)</f>
        <v>#DIV/0!</v>
      </c>
      <c r="K42" s="55" t="e">
        <f>VLOOKUP($I42,'Target Model'!$A$4:$K$26,10,TRUE)</f>
        <v>#DIV/0!</v>
      </c>
      <c r="L42" s="43" t="e">
        <f>VLOOKUP($I42,'Target Model'!$A$4:$K$26,11,TRUE)</f>
        <v>#DIV/0!</v>
      </c>
      <c r="M42" s="54" t="e">
        <f>VLOOKUP($I42,'Target Model'!$A$4:$N$26,12,TRUE)</f>
        <v>#DIV/0!</v>
      </c>
      <c r="N42" s="55" t="e">
        <f>VLOOKUP($I42,'Target Model'!$A$4:$N$26,13,TRUE)</f>
        <v>#DIV/0!</v>
      </c>
      <c r="O42" s="43" t="e">
        <f>VLOOKUP($I42,'Target Model'!$A$4:$N$26,14,TRUE)</f>
        <v>#DIV/0!</v>
      </c>
    </row>
    <row r="43" spans="1:15" x14ac:dyDescent="0.35">
      <c r="A43" s="62"/>
      <c r="B43" s="63"/>
      <c r="C43" s="63"/>
      <c r="D43" s="63"/>
      <c r="E43" s="50" t="str">
        <f>IF(B43&lt;&gt;0,VLOOKUP(B43,'Prior Attainment'!$A$2:$B$9,2,FALSE),"")</f>
        <v/>
      </c>
      <c r="F43" s="44" t="str">
        <f>IF(C43&lt;&gt;0,VLOOKUP(C43,'Prior Attainment'!$A$2:$B$9,2,FALSE),"")</f>
        <v/>
      </c>
      <c r="G43" s="44" t="str">
        <f>IF(D43&lt;&gt;0,VLOOKUP(D43,'Prior Attainment'!$A$2:$B$9,2,FALSE),"")</f>
        <v/>
      </c>
      <c r="H43" s="50" t="e">
        <f t="shared" si="4"/>
        <v>#DIV/0!</v>
      </c>
      <c r="I43" s="52" t="e">
        <f t="shared" si="5"/>
        <v>#DIV/0!</v>
      </c>
      <c r="J43" s="54" t="e">
        <f>VLOOKUP($I43,'Target Model'!$A$4:$K$26,9,TRUE)</f>
        <v>#DIV/0!</v>
      </c>
      <c r="K43" s="55" t="e">
        <f>VLOOKUP($I43,'Target Model'!$A$4:$K$26,10,TRUE)</f>
        <v>#DIV/0!</v>
      </c>
      <c r="L43" s="43" t="e">
        <f>VLOOKUP($I43,'Target Model'!$A$4:$K$26,11,TRUE)</f>
        <v>#DIV/0!</v>
      </c>
      <c r="M43" s="54" t="e">
        <f>VLOOKUP($I43,'Target Model'!$A$4:$N$26,12,TRUE)</f>
        <v>#DIV/0!</v>
      </c>
      <c r="N43" s="55" t="e">
        <f>VLOOKUP($I43,'Target Model'!$A$4:$N$26,13,TRUE)</f>
        <v>#DIV/0!</v>
      </c>
      <c r="O43" s="43" t="e">
        <f>VLOOKUP($I43,'Target Model'!$A$4:$N$26,14,TRUE)</f>
        <v>#DIV/0!</v>
      </c>
    </row>
    <row r="44" spans="1:15" x14ac:dyDescent="0.35">
      <c r="A44" s="62"/>
      <c r="B44" s="63"/>
      <c r="C44" s="63"/>
      <c r="D44" s="63"/>
      <c r="E44" s="50" t="str">
        <f>IF(B44&lt;&gt;0,VLOOKUP(B44,'Prior Attainment'!$A$2:$B$9,2,FALSE),"")</f>
        <v/>
      </c>
      <c r="F44" s="44" t="str">
        <f>IF(C44&lt;&gt;0,VLOOKUP(C44,'Prior Attainment'!$A$2:$B$9,2,FALSE),"")</f>
        <v/>
      </c>
      <c r="G44" s="44" t="str">
        <f>IF(D44&lt;&gt;0,VLOOKUP(D44,'Prior Attainment'!$A$2:$B$9,2,FALSE),"")</f>
        <v/>
      </c>
      <c r="H44" s="50" t="e">
        <f t="shared" si="4"/>
        <v>#DIV/0!</v>
      </c>
      <c r="I44" s="52" t="e">
        <f t="shared" si="5"/>
        <v>#DIV/0!</v>
      </c>
      <c r="J44" s="54" t="e">
        <f>VLOOKUP($I44,'Target Model'!$A$4:$K$26,9,TRUE)</f>
        <v>#DIV/0!</v>
      </c>
      <c r="K44" s="55" t="e">
        <f>VLOOKUP($I44,'Target Model'!$A$4:$K$26,10,TRUE)</f>
        <v>#DIV/0!</v>
      </c>
      <c r="L44" s="43" t="e">
        <f>VLOOKUP($I44,'Target Model'!$A$4:$K$26,11,TRUE)</f>
        <v>#DIV/0!</v>
      </c>
      <c r="M44" s="54" t="e">
        <f>VLOOKUP($I44,'Target Model'!$A$4:$N$26,12,TRUE)</f>
        <v>#DIV/0!</v>
      </c>
      <c r="N44" s="55" t="e">
        <f>VLOOKUP($I44,'Target Model'!$A$4:$N$26,13,TRUE)</f>
        <v>#DIV/0!</v>
      </c>
      <c r="O44" s="43" t="e">
        <f>VLOOKUP($I44,'Target Model'!$A$4:$N$26,14,TRUE)</f>
        <v>#DIV/0!</v>
      </c>
    </row>
    <row r="45" spans="1:15" x14ac:dyDescent="0.35">
      <c r="A45" s="62"/>
      <c r="B45" s="63"/>
      <c r="C45" s="63"/>
      <c r="D45" s="63"/>
      <c r="E45" s="50" t="str">
        <f>IF(B45&lt;&gt;0,VLOOKUP(B45,'Prior Attainment'!$A$2:$B$9,2,FALSE),"")</f>
        <v/>
      </c>
      <c r="F45" s="44" t="str">
        <f>IF(C45&lt;&gt;0,VLOOKUP(C45,'Prior Attainment'!$A$2:$B$9,2,FALSE),"")</f>
        <v/>
      </c>
      <c r="G45" s="44" t="str">
        <f>IF(D45&lt;&gt;0,VLOOKUP(D45,'Prior Attainment'!$A$2:$B$9,2,FALSE),"")</f>
        <v/>
      </c>
      <c r="H45" s="50" t="e">
        <f t="shared" si="4"/>
        <v>#DIV/0!</v>
      </c>
      <c r="I45" s="52" t="e">
        <f t="shared" si="5"/>
        <v>#DIV/0!</v>
      </c>
      <c r="J45" s="54" t="e">
        <f>VLOOKUP($I45,'Target Model'!$A$4:$K$26,9,TRUE)</f>
        <v>#DIV/0!</v>
      </c>
      <c r="K45" s="55" t="e">
        <f>VLOOKUP($I45,'Target Model'!$A$4:$K$26,10,TRUE)</f>
        <v>#DIV/0!</v>
      </c>
      <c r="L45" s="43" t="e">
        <f>VLOOKUP($I45,'Target Model'!$A$4:$K$26,11,TRUE)</f>
        <v>#DIV/0!</v>
      </c>
      <c r="M45" s="54" t="e">
        <f>VLOOKUP($I45,'Target Model'!$A$4:$N$26,12,TRUE)</f>
        <v>#DIV/0!</v>
      </c>
      <c r="N45" s="55" t="e">
        <f>VLOOKUP($I45,'Target Model'!$A$4:$N$26,13,TRUE)</f>
        <v>#DIV/0!</v>
      </c>
      <c r="O45" s="43" t="e">
        <f>VLOOKUP($I45,'Target Model'!$A$4:$N$26,14,TRUE)</f>
        <v>#DIV/0!</v>
      </c>
    </row>
    <row r="46" spans="1:15" x14ac:dyDescent="0.35">
      <c r="A46" s="62"/>
      <c r="B46" s="63"/>
      <c r="C46" s="63"/>
      <c r="D46" s="63"/>
      <c r="E46" s="50" t="str">
        <f>IF(B46&lt;&gt;0,VLOOKUP(B46,'Prior Attainment'!$A$2:$B$9,2,FALSE),"")</f>
        <v/>
      </c>
      <c r="F46" s="44" t="str">
        <f>IF(C46&lt;&gt;0,VLOOKUP(C46,'Prior Attainment'!$A$2:$B$9,2,FALSE),"")</f>
        <v/>
      </c>
      <c r="G46" s="44" t="str">
        <f>IF(D46&lt;&gt;0,VLOOKUP(D46,'Prior Attainment'!$A$2:$B$9,2,FALSE),"")</f>
        <v/>
      </c>
      <c r="H46" s="50" t="e">
        <f t="shared" si="4"/>
        <v>#DIV/0!</v>
      </c>
      <c r="I46" s="52" t="e">
        <f t="shared" si="5"/>
        <v>#DIV/0!</v>
      </c>
      <c r="J46" s="54" t="e">
        <f>VLOOKUP($I46,'Target Model'!$A$4:$K$26,9,TRUE)</f>
        <v>#DIV/0!</v>
      </c>
      <c r="K46" s="55" t="e">
        <f>VLOOKUP($I46,'Target Model'!$A$4:$K$26,10,TRUE)</f>
        <v>#DIV/0!</v>
      </c>
      <c r="L46" s="43" t="e">
        <f>VLOOKUP($I46,'Target Model'!$A$4:$K$26,11,TRUE)</f>
        <v>#DIV/0!</v>
      </c>
      <c r="M46" s="54" t="e">
        <f>VLOOKUP($I46,'Target Model'!$A$4:$N$26,12,TRUE)</f>
        <v>#DIV/0!</v>
      </c>
      <c r="N46" s="55" t="e">
        <f>VLOOKUP($I46,'Target Model'!$A$4:$N$26,13,TRUE)</f>
        <v>#DIV/0!</v>
      </c>
      <c r="O46" s="43" t="e">
        <f>VLOOKUP($I46,'Target Model'!$A$4:$N$26,14,TRUE)</f>
        <v>#DIV/0!</v>
      </c>
    </row>
    <row r="47" spans="1:15" x14ac:dyDescent="0.35">
      <c r="A47" s="62"/>
      <c r="B47" s="63"/>
      <c r="C47" s="63"/>
      <c r="D47" s="63"/>
      <c r="E47" s="50" t="str">
        <f>IF(B47&lt;&gt;0,VLOOKUP(B47,'Prior Attainment'!$A$2:$B$9,2,FALSE),"")</f>
        <v/>
      </c>
      <c r="F47" s="44" t="str">
        <f>IF(C47&lt;&gt;0,VLOOKUP(C47,'Prior Attainment'!$A$2:$B$9,2,FALSE),"")</f>
        <v/>
      </c>
      <c r="G47" s="44" t="str">
        <f>IF(D47&lt;&gt;0,VLOOKUP(D47,'Prior Attainment'!$A$2:$B$9,2,FALSE),"")</f>
        <v/>
      </c>
      <c r="H47" s="50" t="e">
        <f t="shared" si="4"/>
        <v>#DIV/0!</v>
      </c>
      <c r="I47" s="52" t="e">
        <f t="shared" si="5"/>
        <v>#DIV/0!</v>
      </c>
      <c r="J47" s="54" t="e">
        <f>VLOOKUP($I47,'Target Model'!$A$4:$K$26,9,TRUE)</f>
        <v>#DIV/0!</v>
      </c>
      <c r="K47" s="55" t="e">
        <f>VLOOKUP($I47,'Target Model'!$A$4:$K$26,10,TRUE)</f>
        <v>#DIV/0!</v>
      </c>
      <c r="L47" s="43" t="e">
        <f>VLOOKUP($I47,'Target Model'!$A$4:$K$26,11,TRUE)</f>
        <v>#DIV/0!</v>
      </c>
      <c r="M47" s="54" t="e">
        <f>VLOOKUP($I47,'Target Model'!$A$4:$N$26,12,TRUE)</f>
        <v>#DIV/0!</v>
      </c>
      <c r="N47" s="55" t="e">
        <f>VLOOKUP($I47,'Target Model'!$A$4:$N$26,13,TRUE)</f>
        <v>#DIV/0!</v>
      </c>
      <c r="O47" s="43" t="e">
        <f>VLOOKUP($I47,'Target Model'!$A$4:$N$26,14,TRUE)</f>
        <v>#DIV/0!</v>
      </c>
    </row>
    <row r="48" spans="1:15" x14ac:dyDescent="0.35">
      <c r="A48" s="62"/>
      <c r="B48" s="63"/>
      <c r="C48" s="63"/>
      <c r="D48" s="63"/>
      <c r="E48" s="50" t="str">
        <f>IF(B48&lt;&gt;0,VLOOKUP(B48,'Prior Attainment'!$A$2:$B$9,2,FALSE),"")</f>
        <v/>
      </c>
      <c r="F48" s="44" t="str">
        <f>IF(C48&lt;&gt;0,VLOOKUP(C48,'Prior Attainment'!$A$2:$B$9,2,FALSE),"")</f>
        <v/>
      </c>
      <c r="G48" s="44" t="str">
        <f>IF(D48&lt;&gt;0,VLOOKUP(D48,'Prior Attainment'!$A$2:$B$9,2,FALSE),"")</f>
        <v/>
      </c>
      <c r="H48" s="50" t="e">
        <f t="shared" si="4"/>
        <v>#DIV/0!</v>
      </c>
      <c r="I48" s="52" t="e">
        <f t="shared" si="5"/>
        <v>#DIV/0!</v>
      </c>
      <c r="J48" s="54" t="e">
        <f>VLOOKUP($I48,'Target Model'!$A$4:$K$26,9,TRUE)</f>
        <v>#DIV/0!</v>
      </c>
      <c r="K48" s="55" t="e">
        <f>VLOOKUP($I48,'Target Model'!$A$4:$K$26,10,TRUE)</f>
        <v>#DIV/0!</v>
      </c>
      <c r="L48" s="43" t="e">
        <f>VLOOKUP($I48,'Target Model'!$A$4:$K$26,11,TRUE)</f>
        <v>#DIV/0!</v>
      </c>
      <c r="M48" s="54" t="e">
        <f>VLOOKUP($I48,'Target Model'!$A$4:$N$26,12,TRUE)</f>
        <v>#DIV/0!</v>
      </c>
      <c r="N48" s="55" t="e">
        <f>VLOOKUP($I48,'Target Model'!$A$4:$N$26,13,TRUE)</f>
        <v>#DIV/0!</v>
      </c>
      <c r="O48" s="43" t="e">
        <f>VLOOKUP($I48,'Target Model'!$A$4:$N$26,14,TRUE)</f>
        <v>#DIV/0!</v>
      </c>
    </row>
    <row r="49" spans="1:15" x14ac:dyDescent="0.35">
      <c r="A49" s="62"/>
      <c r="B49" s="63"/>
      <c r="C49" s="63"/>
      <c r="D49" s="63"/>
      <c r="E49" s="50" t="str">
        <f>IF(B49&lt;&gt;0,VLOOKUP(B49,'Prior Attainment'!$A$2:$B$9,2,FALSE),"")</f>
        <v/>
      </c>
      <c r="F49" s="44" t="str">
        <f>IF(C49&lt;&gt;0,VLOOKUP(C49,'Prior Attainment'!$A$2:$B$9,2,FALSE),"")</f>
        <v/>
      </c>
      <c r="G49" s="44" t="str">
        <f>IF(D49&lt;&gt;0,VLOOKUP(D49,'Prior Attainment'!$A$2:$B$9,2,FALSE),"")</f>
        <v/>
      </c>
      <c r="H49" s="50" t="e">
        <f t="shared" si="4"/>
        <v>#DIV/0!</v>
      </c>
      <c r="I49" s="52" t="e">
        <f t="shared" si="5"/>
        <v>#DIV/0!</v>
      </c>
      <c r="J49" s="54" t="e">
        <f>VLOOKUP($I49,'Target Model'!$A$4:$K$26,9,TRUE)</f>
        <v>#DIV/0!</v>
      </c>
      <c r="K49" s="55" t="e">
        <f>VLOOKUP($I49,'Target Model'!$A$4:$K$26,10,TRUE)</f>
        <v>#DIV/0!</v>
      </c>
      <c r="L49" s="43" t="e">
        <f>VLOOKUP($I49,'Target Model'!$A$4:$K$26,11,TRUE)</f>
        <v>#DIV/0!</v>
      </c>
      <c r="M49" s="54" t="e">
        <f>VLOOKUP($I49,'Target Model'!$A$4:$N$26,12,TRUE)</f>
        <v>#DIV/0!</v>
      </c>
      <c r="N49" s="55" t="e">
        <f>VLOOKUP($I49,'Target Model'!$A$4:$N$26,13,TRUE)</f>
        <v>#DIV/0!</v>
      </c>
      <c r="O49" s="43" t="e">
        <f>VLOOKUP($I49,'Target Model'!$A$4:$N$26,14,TRUE)</f>
        <v>#DIV/0!</v>
      </c>
    </row>
    <row r="50" spans="1:15" x14ac:dyDescent="0.35">
      <c r="A50" s="62"/>
      <c r="B50" s="63"/>
      <c r="C50" s="63"/>
      <c r="D50" s="63"/>
      <c r="E50" s="50" t="str">
        <f>IF(B50&lt;&gt;0,VLOOKUP(B50,'Prior Attainment'!$A$2:$B$9,2,FALSE),"")</f>
        <v/>
      </c>
      <c r="F50" s="44" t="str">
        <f>IF(C50&lt;&gt;0,VLOOKUP(C50,'Prior Attainment'!$A$2:$B$9,2,FALSE),"")</f>
        <v/>
      </c>
      <c r="G50" s="44" t="str">
        <f>IF(D50&lt;&gt;0,VLOOKUP(D50,'Prior Attainment'!$A$2:$B$9,2,FALSE),"")</f>
        <v/>
      </c>
      <c r="H50" s="50" t="e">
        <f t="shared" si="4"/>
        <v>#DIV/0!</v>
      </c>
      <c r="I50" s="52" t="e">
        <f t="shared" si="5"/>
        <v>#DIV/0!</v>
      </c>
      <c r="J50" s="54" t="e">
        <f>VLOOKUP($I50,'Target Model'!$A$4:$K$26,9,TRUE)</f>
        <v>#DIV/0!</v>
      </c>
      <c r="K50" s="55" t="e">
        <f>VLOOKUP($I50,'Target Model'!$A$4:$K$26,10,TRUE)</f>
        <v>#DIV/0!</v>
      </c>
      <c r="L50" s="43" t="e">
        <f>VLOOKUP($I50,'Target Model'!$A$4:$K$26,11,TRUE)</f>
        <v>#DIV/0!</v>
      </c>
      <c r="M50" s="54" t="e">
        <f>VLOOKUP($I50,'Target Model'!$A$4:$N$26,12,TRUE)</f>
        <v>#DIV/0!</v>
      </c>
      <c r="N50" s="55" t="e">
        <f>VLOOKUP($I50,'Target Model'!$A$4:$N$26,13,TRUE)</f>
        <v>#DIV/0!</v>
      </c>
      <c r="O50" s="43" t="e">
        <f>VLOOKUP($I50,'Target Model'!$A$4:$N$26,14,TRUE)</f>
        <v>#DIV/0!</v>
      </c>
    </row>
    <row r="51" spans="1:15" x14ac:dyDescent="0.35">
      <c r="A51" s="62"/>
      <c r="B51" s="63"/>
      <c r="C51" s="63"/>
      <c r="D51" s="63"/>
      <c r="E51" s="50" t="str">
        <f>IF(B51&lt;&gt;0,VLOOKUP(B51,'Prior Attainment'!$A$2:$B$9,2,FALSE),"")</f>
        <v/>
      </c>
      <c r="F51" s="44" t="str">
        <f>IF(C51&lt;&gt;0,VLOOKUP(C51,'Prior Attainment'!$A$2:$B$9,2,FALSE),"")</f>
        <v/>
      </c>
      <c r="G51" s="44" t="str">
        <f>IF(D51&lt;&gt;0,VLOOKUP(D51,'Prior Attainment'!$A$2:$B$9,2,FALSE),"")</f>
        <v/>
      </c>
      <c r="H51" s="50" t="e">
        <f t="shared" si="4"/>
        <v>#DIV/0!</v>
      </c>
      <c r="I51" s="52" t="e">
        <f t="shared" si="5"/>
        <v>#DIV/0!</v>
      </c>
      <c r="J51" s="54" t="e">
        <f>VLOOKUP($I51,'Target Model'!$A$4:$K$26,9,TRUE)</f>
        <v>#DIV/0!</v>
      </c>
      <c r="K51" s="55" t="e">
        <f>VLOOKUP($I51,'Target Model'!$A$4:$K$26,10,TRUE)</f>
        <v>#DIV/0!</v>
      </c>
      <c r="L51" s="43" t="e">
        <f>VLOOKUP($I51,'Target Model'!$A$4:$K$26,11,TRUE)</f>
        <v>#DIV/0!</v>
      </c>
      <c r="M51" s="54" t="e">
        <f>VLOOKUP($I51,'Target Model'!$A$4:$N$26,12,TRUE)</f>
        <v>#DIV/0!</v>
      </c>
      <c r="N51" s="55" t="e">
        <f>VLOOKUP($I51,'Target Model'!$A$4:$N$26,13,TRUE)</f>
        <v>#DIV/0!</v>
      </c>
      <c r="O51" s="43" t="e">
        <f>VLOOKUP($I51,'Target Model'!$A$4:$N$26,14,TRUE)</f>
        <v>#DIV/0!</v>
      </c>
    </row>
    <row r="52" spans="1:15" x14ac:dyDescent="0.35">
      <c r="A52" s="62"/>
      <c r="B52" s="63"/>
      <c r="C52" s="63"/>
      <c r="D52" s="63"/>
      <c r="E52" s="50" t="str">
        <f>IF(B52&lt;&gt;0,VLOOKUP(B52,'Prior Attainment'!$A$2:$B$9,2,FALSE),"")</f>
        <v/>
      </c>
      <c r="F52" s="44" t="str">
        <f>IF(C52&lt;&gt;0,VLOOKUP(C52,'Prior Attainment'!$A$2:$B$9,2,FALSE),"")</f>
        <v/>
      </c>
      <c r="G52" s="44" t="str">
        <f>IF(D52&lt;&gt;0,VLOOKUP(D52,'Prior Attainment'!$A$2:$B$9,2,FALSE),"")</f>
        <v/>
      </c>
      <c r="H52" s="50" t="e">
        <f t="shared" si="4"/>
        <v>#DIV/0!</v>
      </c>
      <c r="I52" s="52" t="e">
        <f t="shared" si="5"/>
        <v>#DIV/0!</v>
      </c>
      <c r="J52" s="54" t="e">
        <f>VLOOKUP($I52,'Target Model'!$A$4:$K$26,9,TRUE)</f>
        <v>#DIV/0!</v>
      </c>
      <c r="K52" s="55" t="e">
        <f>VLOOKUP($I52,'Target Model'!$A$4:$K$26,10,TRUE)</f>
        <v>#DIV/0!</v>
      </c>
      <c r="L52" s="43" t="e">
        <f>VLOOKUP($I52,'Target Model'!$A$4:$K$26,11,TRUE)</f>
        <v>#DIV/0!</v>
      </c>
      <c r="M52" s="54" t="e">
        <f>VLOOKUP($I52,'Target Model'!$A$4:$N$26,12,TRUE)</f>
        <v>#DIV/0!</v>
      </c>
      <c r="N52" s="55" t="e">
        <f>VLOOKUP($I52,'Target Model'!$A$4:$N$26,13,TRUE)</f>
        <v>#DIV/0!</v>
      </c>
      <c r="O52" s="43" t="e">
        <f>VLOOKUP($I52,'Target Model'!$A$4:$N$26,14,TRUE)</f>
        <v>#DIV/0!</v>
      </c>
    </row>
    <row r="53" spans="1:15" x14ac:dyDescent="0.35">
      <c r="A53" s="62"/>
      <c r="B53" s="63"/>
      <c r="C53" s="63"/>
      <c r="D53" s="63"/>
      <c r="E53" s="50" t="str">
        <f>IF(B53&lt;&gt;0,VLOOKUP(B53,'Prior Attainment'!$A$2:$B$9,2,FALSE),"")</f>
        <v/>
      </c>
      <c r="F53" s="44" t="str">
        <f>IF(C53&lt;&gt;0,VLOOKUP(C53,'Prior Attainment'!$A$2:$B$9,2,FALSE),"")</f>
        <v/>
      </c>
      <c r="G53" s="44" t="str">
        <f>IF(D53&lt;&gt;0,VLOOKUP(D53,'Prior Attainment'!$A$2:$B$9,2,FALSE),"")</f>
        <v/>
      </c>
      <c r="H53" s="50" t="e">
        <f t="shared" si="4"/>
        <v>#DIV/0!</v>
      </c>
      <c r="I53" s="52" t="e">
        <f t="shared" si="5"/>
        <v>#DIV/0!</v>
      </c>
      <c r="J53" s="54" t="e">
        <f>VLOOKUP($I53,'Target Model'!$A$4:$K$26,9,TRUE)</f>
        <v>#DIV/0!</v>
      </c>
      <c r="K53" s="55" t="e">
        <f>VLOOKUP($I53,'Target Model'!$A$4:$K$26,10,TRUE)</f>
        <v>#DIV/0!</v>
      </c>
      <c r="L53" s="43" t="e">
        <f>VLOOKUP($I53,'Target Model'!$A$4:$K$26,11,TRUE)</f>
        <v>#DIV/0!</v>
      </c>
      <c r="M53" s="54" t="e">
        <f>VLOOKUP($I53,'Target Model'!$A$4:$N$26,12,TRUE)</f>
        <v>#DIV/0!</v>
      </c>
      <c r="N53" s="55" t="e">
        <f>VLOOKUP($I53,'Target Model'!$A$4:$N$26,13,TRUE)</f>
        <v>#DIV/0!</v>
      </c>
      <c r="O53" s="43" t="e">
        <f>VLOOKUP($I53,'Target Model'!$A$4:$N$26,14,TRUE)</f>
        <v>#DIV/0!</v>
      </c>
    </row>
    <row r="54" spans="1:15" x14ac:dyDescent="0.35">
      <c r="A54" s="62"/>
      <c r="B54" s="63"/>
      <c r="C54" s="63"/>
      <c r="D54" s="63"/>
      <c r="E54" s="50" t="str">
        <f>IF(B54&lt;&gt;0,VLOOKUP(B54,'Prior Attainment'!$A$2:$B$9,2,FALSE),"")</f>
        <v/>
      </c>
      <c r="F54" s="44" t="str">
        <f>IF(C54&lt;&gt;0,VLOOKUP(C54,'Prior Attainment'!$A$2:$B$9,2,FALSE),"")</f>
        <v/>
      </c>
      <c r="G54" s="44" t="str">
        <f>IF(D54&lt;&gt;0,VLOOKUP(D54,'Prior Attainment'!$A$2:$B$9,2,FALSE),"")</f>
        <v/>
      </c>
      <c r="H54" s="50" t="e">
        <f t="shared" si="4"/>
        <v>#DIV/0!</v>
      </c>
      <c r="I54" s="52" t="e">
        <f t="shared" si="5"/>
        <v>#DIV/0!</v>
      </c>
      <c r="J54" s="54" t="e">
        <f>VLOOKUP($I54,'Target Model'!$A$4:$K$26,9,TRUE)</f>
        <v>#DIV/0!</v>
      </c>
      <c r="K54" s="55" t="e">
        <f>VLOOKUP($I54,'Target Model'!$A$4:$K$26,10,TRUE)</f>
        <v>#DIV/0!</v>
      </c>
      <c r="L54" s="43" t="e">
        <f>VLOOKUP($I54,'Target Model'!$A$4:$K$26,11,TRUE)</f>
        <v>#DIV/0!</v>
      </c>
      <c r="M54" s="54" t="e">
        <f>VLOOKUP($I54,'Target Model'!$A$4:$N$26,12,TRUE)</f>
        <v>#DIV/0!</v>
      </c>
      <c r="N54" s="55" t="e">
        <f>VLOOKUP($I54,'Target Model'!$A$4:$N$26,13,TRUE)</f>
        <v>#DIV/0!</v>
      </c>
      <c r="O54" s="43" t="e">
        <f>VLOOKUP($I54,'Target Model'!$A$4:$N$26,14,TRUE)</f>
        <v>#DIV/0!</v>
      </c>
    </row>
    <row r="55" spans="1:15" x14ac:dyDescent="0.35">
      <c r="A55" s="62"/>
      <c r="B55" s="63"/>
      <c r="C55" s="63"/>
      <c r="D55" s="63"/>
      <c r="E55" s="50" t="str">
        <f>IF(B55&lt;&gt;0,VLOOKUP(B55,'Prior Attainment'!$A$2:$B$9,2,FALSE),"")</f>
        <v/>
      </c>
      <c r="F55" s="44" t="str">
        <f>IF(C55&lt;&gt;0,VLOOKUP(C55,'Prior Attainment'!$A$2:$B$9,2,FALSE),"")</f>
        <v/>
      </c>
      <c r="G55" s="44" t="str">
        <f>IF(D55&lt;&gt;0,VLOOKUP(D55,'Prior Attainment'!$A$2:$B$9,2,FALSE),"")</f>
        <v/>
      </c>
      <c r="H55" s="50" t="e">
        <f t="shared" si="4"/>
        <v>#DIV/0!</v>
      </c>
      <c r="I55" s="52" t="e">
        <f t="shared" si="5"/>
        <v>#DIV/0!</v>
      </c>
      <c r="J55" s="54" t="e">
        <f>VLOOKUP($I55,'Target Model'!$A$4:$K$26,9,TRUE)</f>
        <v>#DIV/0!</v>
      </c>
      <c r="K55" s="55" t="e">
        <f>VLOOKUP($I55,'Target Model'!$A$4:$K$26,10,TRUE)</f>
        <v>#DIV/0!</v>
      </c>
      <c r="L55" s="43" t="e">
        <f>VLOOKUP($I55,'Target Model'!$A$4:$K$26,11,TRUE)</f>
        <v>#DIV/0!</v>
      </c>
      <c r="M55" s="54" t="e">
        <f>VLOOKUP($I55,'Target Model'!$A$4:$N$26,12,TRUE)</f>
        <v>#DIV/0!</v>
      </c>
      <c r="N55" s="55" t="e">
        <f>VLOOKUP($I55,'Target Model'!$A$4:$N$26,13,TRUE)</f>
        <v>#DIV/0!</v>
      </c>
      <c r="O55" s="43" t="e">
        <f>VLOOKUP($I55,'Target Model'!$A$4:$N$26,14,TRUE)</f>
        <v>#DIV/0!</v>
      </c>
    </row>
    <row r="56" spans="1:15" x14ac:dyDescent="0.35">
      <c r="A56" s="62"/>
      <c r="B56" s="63"/>
      <c r="C56" s="63"/>
      <c r="D56" s="63"/>
      <c r="E56" s="50" t="str">
        <f>IF(B56&lt;&gt;0,VLOOKUP(B56,'Prior Attainment'!$A$2:$B$9,2,FALSE),"")</f>
        <v/>
      </c>
      <c r="F56" s="44" t="str">
        <f>IF(C56&lt;&gt;0,VLOOKUP(C56,'Prior Attainment'!$A$2:$B$9,2,FALSE),"")</f>
        <v/>
      </c>
      <c r="G56" s="44" t="str">
        <f>IF(D56&lt;&gt;0,VLOOKUP(D56,'Prior Attainment'!$A$2:$B$9,2,FALSE),"")</f>
        <v/>
      </c>
      <c r="H56" s="50" t="e">
        <f t="shared" si="4"/>
        <v>#DIV/0!</v>
      </c>
      <c r="I56" s="52" t="e">
        <f t="shared" si="5"/>
        <v>#DIV/0!</v>
      </c>
      <c r="J56" s="54" t="e">
        <f>VLOOKUP($I56,'Target Model'!$A$4:$K$26,9,TRUE)</f>
        <v>#DIV/0!</v>
      </c>
      <c r="K56" s="55" t="e">
        <f>VLOOKUP($I56,'Target Model'!$A$4:$K$26,10,TRUE)</f>
        <v>#DIV/0!</v>
      </c>
      <c r="L56" s="43" t="e">
        <f>VLOOKUP($I56,'Target Model'!$A$4:$K$26,11,TRUE)</f>
        <v>#DIV/0!</v>
      </c>
      <c r="M56" s="54" t="e">
        <f>VLOOKUP($I56,'Target Model'!$A$4:$N$26,12,TRUE)</f>
        <v>#DIV/0!</v>
      </c>
      <c r="N56" s="55" t="e">
        <f>VLOOKUP($I56,'Target Model'!$A$4:$N$26,13,TRUE)</f>
        <v>#DIV/0!</v>
      </c>
      <c r="O56" s="43" t="e">
        <f>VLOOKUP($I56,'Target Model'!$A$4:$N$26,14,TRUE)</f>
        <v>#DIV/0!</v>
      </c>
    </row>
    <row r="57" spans="1:15" x14ac:dyDescent="0.35">
      <c r="A57" s="62"/>
      <c r="B57" s="63"/>
      <c r="C57" s="63"/>
      <c r="D57" s="63"/>
      <c r="E57" s="50" t="str">
        <f>IF(B57&lt;&gt;0,VLOOKUP(B57,'Prior Attainment'!$A$2:$B$9,2,FALSE),"")</f>
        <v/>
      </c>
      <c r="F57" s="44" t="str">
        <f>IF(C57&lt;&gt;0,VLOOKUP(C57,'Prior Attainment'!$A$2:$B$9,2,FALSE),"")</f>
        <v/>
      </c>
      <c r="G57" s="44" t="str">
        <f>IF(D57&lt;&gt;0,VLOOKUP(D57,'Prior Attainment'!$A$2:$B$9,2,FALSE),"")</f>
        <v/>
      </c>
      <c r="H57" s="50" t="e">
        <f t="shared" si="4"/>
        <v>#DIV/0!</v>
      </c>
      <c r="I57" s="52" t="e">
        <f t="shared" si="5"/>
        <v>#DIV/0!</v>
      </c>
      <c r="J57" s="54" t="e">
        <f>VLOOKUP($I57,'Target Model'!$A$4:$K$26,9,TRUE)</f>
        <v>#DIV/0!</v>
      </c>
      <c r="K57" s="55" t="e">
        <f>VLOOKUP($I57,'Target Model'!$A$4:$K$26,10,TRUE)</f>
        <v>#DIV/0!</v>
      </c>
      <c r="L57" s="43" t="e">
        <f>VLOOKUP($I57,'Target Model'!$A$4:$K$26,11,TRUE)</f>
        <v>#DIV/0!</v>
      </c>
      <c r="M57" s="54" t="e">
        <f>VLOOKUP($I57,'Target Model'!$A$4:$N$26,12,TRUE)</f>
        <v>#DIV/0!</v>
      </c>
      <c r="N57" s="55" t="e">
        <f>VLOOKUP($I57,'Target Model'!$A$4:$N$26,13,TRUE)</f>
        <v>#DIV/0!</v>
      </c>
      <c r="O57" s="43" t="e">
        <f>VLOOKUP($I57,'Target Model'!$A$4:$N$26,14,TRUE)</f>
        <v>#DIV/0!</v>
      </c>
    </row>
    <row r="58" spans="1:15" x14ac:dyDescent="0.35">
      <c r="A58" s="62"/>
      <c r="B58" s="63"/>
      <c r="C58" s="63"/>
      <c r="D58" s="63"/>
      <c r="E58" s="50" t="str">
        <f>IF(B58&lt;&gt;0,VLOOKUP(B58,'Prior Attainment'!$A$2:$B$9,2,FALSE),"")</f>
        <v/>
      </c>
      <c r="F58" s="44" t="str">
        <f>IF(C58&lt;&gt;0,VLOOKUP(C58,'Prior Attainment'!$A$2:$B$9,2,FALSE),"")</f>
        <v/>
      </c>
      <c r="G58" s="44" t="str">
        <f>IF(D58&lt;&gt;0,VLOOKUP(D58,'Prior Attainment'!$A$2:$B$9,2,FALSE),"")</f>
        <v/>
      </c>
      <c r="H58" s="50" t="e">
        <f t="shared" si="4"/>
        <v>#DIV/0!</v>
      </c>
      <c r="I58" s="52" t="e">
        <f t="shared" si="5"/>
        <v>#DIV/0!</v>
      </c>
      <c r="J58" s="54" t="e">
        <f>VLOOKUP($I58,'Target Model'!$A$4:$K$26,9,TRUE)</f>
        <v>#DIV/0!</v>
      </c>
      <c r="K58" s="55" t="e">
        <f>VLOOKUP($I58,'Target Model'!$A$4:$K$26,10,TRUE)</f>
        <v>#DIV/0!</v>
      </c>
      <c r="L58" s="43" t="e">
        <f>VLOOKUP($I58,'Target Model'!$A$4:$K$26,11,TRUE)</f>
        <v>#DIV/0!</v>
      </c>
      <c r="M58" s="54" t="e">
        <f>VLOOKUP($I58,'Target Model'!$A$4:$N$26,12,TRUE)</f>
        <v>#DIV/0!</v>
      </c>
      <c r="N58" s="55" t="e">
        <f>VLOOKUP($I58,'Target Model'!$A$4:$N$26,13,TRUE)</f>
        <v>#DIV/0!</v>
      </c>
      <c r="O58" s="43" t="e">
        <f>VLOOKUP($I58,'Target Model'!$A$4:$N$26,14,TRUE)</f>
        <v>#DIV/0!</v>
      </c>
    </row>
    <row r="59" spans="1:15" x14ac:dyDescent="0.35">
      <c r="A59" s="62"/>
      <c r="B59" s="63"/>
      <c r="C59" s="63"/>
      <c r="D59" s="63"/>
      <c r="E59" s="50" t="str">
        <f>IF(B59&lt;&gt;0,VLOOKUP(B59,'Prior Attainment'!$A$2:$B$9,2,FALSE),"")</f>
        <v/>
      </c>
      <c r="F59" s="44" t="str">
        <f>IF(C59&lt;&gt;0,VLOOKUP(C59,'Prior Attainment'!$A$2:$B$9,2,FALSE),"")</f>
        <v/>
      </c>
      <c r="G59" s="44" t="str">
        <f>IF(D59&lt;&gt;0,VLOOKUP(D59,'Prior Attainment'!$A$2:$B$9,2,FALSE),"")</f>
        <v/>
      </c>
      <c r="H59" s="50" t="e">
        <f t="shared" si="4"/>
        <v>#DIV/0!</v>
      </c>
      <c r="I59" s="52" t="e">
        <f t="shared" si="5"/>
        <v>#DIV/0!</v>
      </c>
      <c r="J59" s="54" t="e">
        <f>VLOOKUP($I59,'Target Model'!$A$4:$K$26,9,TRUE)</f>
        <v>#DIV/0!</v>
      </c>
      <c r="K59" s="55" t="e">
        <f>VLOOKUP($I59,'Target Model'!$A$4:$K$26,10,TRUE)</f>
        <v>#DIV/0!</v>
      </c>
      <c r="L59" s="43" t="e">
        <f>VLOOKUP($I59,'Target Model'!$A$4:$K$26,11,TRUE)</f>
        <v>#DIV/0!</v>
      </c>
      <c r="M59" s="54" t="e">
        <f>VLOOKUP($I59,'Target Model'!$A$4:$N$26,12,TRUE)</f>
        <v>#DIV/0!</v>
      </c>
      <c r="N59" s="55" t="e">
        <f>VLOOKUP($I59,'Target Model'!$A$4:$N$26,13,TRUE)</f>
        <v>#DIV/0!</v>
      </c>
      <c r="O59" s="43" t="e">
        <f>VLOOKUP($I59,'Target Model'!$A$4:$N$26,14,TRUE)</f>
        <v>#DIV/0!</v>
      </c>
    </row>
    <row r="60" spans="1:15" x14ac:dyDescent="0.35">
      <c r="A60" s="62"/>
      <c r="B60" s="63"/>
      <c r="C60" s="63"/>
      <c r="D60" s="63"/>
      <c r="E60" s="50" t="str">
        <f>IF(B60&lt;&gt;0,VLOOKUP(B60,'Prior Attainment'!$A$2:$B$9,2,FALSE),"")</f>
        <v/>
      </c>
      <c r="F60" s="44" t="str">
        <f>IF(C60&lt;&gt;0,VLOOKUP(C60,'Prior Attainment'!$A$2:$B$9,2,FALSE),"")</f>
        <v/>
      </c>
      <c r="G60" s="44" t="str">
        <f>IF(D60&lt;&gt;0,VLOOKUP(D60,'Prior Attainment'!$A$2:$B$9,2,FALSE),"")</f>
        <v/>
      </c>
      <c r="H60" s="50" t="e">
        <f t="shared" si="4"/>
        <v>#DIV/0!</v>
      </c>
      <c r="I60" s="52" t="e">
        <f t="shared" si="5"/>
        <v>#DIV/0!</v>
      </c>
      <c r="J60" s="54" t="e">
        <f>VLOOKUP($I60,'Target Model'!$A$4:$K$26,9,TRUE)</f>
        <v>#DIV/0!</v>
      </c>
      <c r="K60" s="55" t="e">
        <f>VLOOKUP($I60,'Target Model'!$A$4:$K$26,10,TRUE)</f>
        <v>#DIV/0!</v>
      </c>
      <c r="L60" s="43" t="e">
        <f>VLOOKUP($I60,'Target Model'!$A$4:$K$26,11,TRUE)</f>
        <v>#DIV/0!</v>
      </c>
      <c r="M60" s="54" t="e">
        <f>VLOOKUP($I60,'Target Model'!$A$4:$N$26,12,TRUE)</f>
        <v>#DIV/0!</v>
      </c>
      <c r="N60" s="55" t="e">
        <f>VLOOKUP($I60,'Target Model'!$A$4:$N$26,13,TRUE)</f>
        <v>#DIV/0!</v>
      </c>
      <c r="O60" s="43" t="e">
        <f>VLOOKUP($I60,'Target Model'!$A$4:$N$26,14,TRUE)</f>
        <v>#DIV/0!</v>
      </c>
    </row>
    <row r="61" spans="1:15" x14ac:dyDescent="0.35">
      <c r="A61" s="62"/>
      <c r="B61" s="63"/>
      <c r="C61" s="63"/>
      <c r="D61" s="63"/>
      <c r="E61" s="50" t="str">
        <f>IF(B61&lt;&gt;0,VLOOKUP(B61,'Prior Attainment'!$A$2:$B$9,2,FALSE),"")</f>
        <v/>
      </c>
      <c r="F61" s="44" t="str">
        <f>IF(C61&lt;&gt;0,VLOOKUP(C61,'Prior Attainment'!$A$2:$B$9,2,FALSE),"")</f>
        <v/>
      </c>
      <c r="G61" s="44" t="str">
        <f>IF(D61&lt;&gt;0,VLOOKUP(D61,'Prior Attainment'!$A$2:$B$9,2,FALSE),"")</f>
        <v/>
      </c>
      <c r="H61" s="50" t="e">
        <f t="shared" si="4"/>
        <v>#DIV/0!</v>
      </c>
      <c r="I61" s="52" t="e">
        <f t="shared" si="5"/>
        <v>#DIV/0!</v>
      </c>
      <c r="J61" s="54" t="e">
        <f>VLOOKUP($I61,'Target Model'!$A$4:$K$26,9,TRUE)</f>
        <v>#DIV/0!</v>
      </c>
      <c r="K61" s="55" t="e">
        <f>VLOOKUP($I61,'Target Model'!$A$4:$K$26,10,TRUE)</f>
        <v>#DIV/0!</v>
      </c>
      <c r="L61" s="43" t="e">
        <f>VLOOKUP($I61,'Target Model'!$A$4:$K$26,11,TRUE)</f>
        <v>#DIV/0!</v>
      </c>
      <c r="M61" s="54" t="e">
        <f>VLOOKUP($I61,'Target Model'!$A$4:$N$26,12,TRUE)</f>
        <v>#DIV/0!</v>
      </c>
      <c r="N61" s="55" t="e">
        <f>VLOOKUP($I61,'Target Model'!$A$4:$N$26,13,TRUE)</f>
        <v>#DIV/0!</v>
      </c>
      <c r="O61" s="43" t="e">
        <f>VLOOKUP($I61,'Target Model'!$A$4:$N$26,14,TRUE)</f>
        <v>#DIV/0!</v>
      </c>
    </row>
    <row r="62" spans="1:15" x14ac:dyDescent="0.35">
      <c r="A62" s="62"/>
      <c r="B62" s="63"/>
      <c r="C62" s="63"/>
      <c r="D62" s="63"/>
      <c r="E62" s="50" t="str">
        <f>IF(B62&lt;&gt;0,VLOOKUP(B62,'Prior Attainment'!$A$2:$B$9,2,FALSE),"")</f>
        <v/>
      </c>
      <c r="F62" s="44" t="str">
        <f>IF(C62&lt;&gt;0,VLOOKUP(C62,'Prior Attainment'!$A$2:$B$9,2,FALSE),"")</f>
        <v/>
      </c>
      <c r="G62" s="44" t="str">
        <f>IF(D62&lt;&gt;0,VLOOKUP(D62,'Prior Attainment'!$A$2:$B$9,2,FALSE),"")</f>
        <v/>
      </c>
      <c r="H62" s="50" t="e">
        <f t="shared" si="4"/>
        <v>#DIV/0!</v>
      </c>
      <c r="I62" s="52" t="e">
        <f t="shared" si="5"/>
        <v>#DIV/0!</v>
      </c>
      <c r="J62" s="54" t="e">
        <f>VLOOKUP($I62,'Target Model'!$A$4:$K$26,9,TRUE)</f>
        <v>#DIV/0!</v>
      </c>
      <c r="K62" s="55" t="e">
        <f>VLOOKUP($I62,'Target Model'!$A$4:$K$26,10,TRUE)</f>
        <v>#DIV/0!</v>
      </c>
      <c r="L62" s="43" t="e">
        <f>VLOOKUP($I62,'Target Model'!$A$4:$K$26,11,TRUE)</f>
        <v>#DIV/0!</v>
      </c>
      <c r="M62" s="54" t="e">
        <f>VLOOKUP($I62,'Target Model'!$A$4:$N$26,12,TRUE)</f>
        <v>#DIV/0!</v>
      </c>
      <c r="N62" s="55" t="e">
        <f>VLOOKUP($I62,'Target Model'!$A$4:$N$26,13,TRUE)</f>
        <v>#DIV/0!</v>
      </c>
      <c r="O62" s="43" t="e">
        <f>VLOOKUP($I62,'Target Model'!$A$4:$N$26,14,TRUE)</f>
        <v>#DIV/0!</v>
      </c>
    </row>
    <row r="63" spans="1:15" x14ac:dyDescent="0.35">
      <c r="A63" s="62"/>
      <c r="B63" s="63"/>
      <c r="C63" s="63"/>
      <c r="D63" s="63"/>
      <c r="E63" s="50" t="str">
        <f>IF(B63&lt;&gt;0,VLOOKUP(B63,'Prior Attainment'!$A$2:$B$9,2,FALSE),"")</f>
        <v/>
      </c>
      <c r="F63" s="44" t="str">
        <f>IF(C63&lt;&gt;0,VLOOKUP(C63,'Prior Attainment'!$A$2:$B$9,2,FALSE),"")</f>
        <v/>
      </c>
      <c r="G63" s="44" t="str">
        <f>IF(D63&lt;&gt;0,VLOOKUP(D63,'Prior Attainment'!$A$2:$B$9,2,FALSE),"")</f>
        <v/>
      </c>
      <c r="H63" s="50" t="e">
        <f t="shared" si="4"/>
        <v>#DIV/0!</v>
      </c>
      <c r="I63" s="52" t="e">
        <f t="shared" si="5"/>
        <v>#DIV/0!</v>
      </c>
      <c r="J63" s="54" t="e">
        <f>VLOOKUP($I63,'Target Model'!$A$4:$K$26,9,TRUE)</f>
        <v>#DIV/0!</v>
      </c>
      <c r="K63" s="55" t="e">
        <f>VLOOKUP($I63,'Target Model'!$A$4:$K$26,10,TRUE)</f>
        <v>#DIV/0!</v>
      </c>
      <c r="L63" s="43" t="e">
        <f>VLOOKUP($I63,'Target Model'!$A$4:$K$26,11,TRUE)</f>
        <v>#DIV/0!</v>
      </c>
      <c r="M63" s="54" t="e">
        <f>VLOOKUP($I63,'Target Model'!$A$4:$N$26,12,TRUE)</f>
        <v>#DIV/0!</v>
      </c>
      <c r="N63" s="55" t="e">
        <f>VLOOKUP($I63,'Target Model'!$A$4:$N$26,13,TRUE)</f>
        <v>#DIV/0!</v>
      </c>
      <c r="O63" s="43" t="e">
        <f>VLOOKUP($I63,'Target Model'!$A$4:$N$26,14,TRUE)</f>
        <v>#DIV/0!</v>
      </c>
    </row>
    <row r="64" spans="1:15" x14ac:dyDescent="0.35">
      <c r="A64" s="62"/>
      <c r="B64" s="63"/>
      <c r="C64" s="63"/>
      <c r="D64" s="63"/>
      <c r="E64" s="50" t="str">
        <f>IF(B64&lt;&gt;0,VLOOKUP(B64,'Prior Attainment'!$A$2:$B$9,2,FALSE),"")</f>
        <v/>
      </c>
      <c r="F64" s="44" t="str">
        <f>IF(C64&lt;&gt;0,VLOOKUP(C64,'Prior Attainment'!$A$2:$B$9,2,FALSE),"")</f>
        <v/>
      </c>
      <c r="G64" s="44" t="str">
        <f>IF(D64&lt;&gt;0,VLOOKUP(D64,'Prior Attainment'!$A$2:$B$9,2,FALSE),"")</f>
        <v/>
      </c>
      <c r="H64" s="50" t="e">
        <f t="shared" si="4"/>
        <v>#DIV/0!</v>
      </c>
      <c r="I64" s="52" t="e">
        <f t="shared" si="5"/>
        <v>#DIV/0!</v>
      </c>
      <c r="J64" s="54" t="e">
        <f>VLOOKUP($I64,'Target Model'!$A$4:$K$26,9,TRUE)</f>
        <v>#DIV/0!</v>
      </c>
      <c r="K64" s="55" t="e">
        <f>VLOOKUP($I64,'Target Model'!$A$4:$K$26,10,TRUE)</f>
        <v>#DIV/0!</v>
      </c>
      <c r="L64" s="43" t="e">
        <f>VLOOKUP($I64,'Target Model'!$A$4:$K$26,11,TRUE)</f>
        <v>#DIV/0!</v>
      </c>
      <c r="M64" s="54" t="e">
        <f>VLOOKUP($I64,'Target Model'!$A$4:$N$26,12,TRUE)</f>
        <v>#DIV/0!</v>
      </c>
      <c r="N64" s="55" t="e">
        <f>VLOOKUP($I64,'Target Model'!$A$4:$N$26,13,TRUE)</f>
        <v>#DIV/0!</v>
      </c>
      <c r="O64" s="43" t="e">
        <f>VLOOKUP($I64,'Target Model'!$A$4:$N$26,14,TRUE)</f>
        <v>#DIV/0!</v>
      </c>
    </row>
    <row r="65" spans="1:15" x14ac:dyDescent="0.35">
      <c r="A65" s="62"/>
      <c r="B65" s="63"/>
      <c r="C65" s="63"/>
      <c r="D65" s="63"/>
      <c r="E65" s="50" t="str">
        <f>IF(B65&lt;&gt;0,VLOOKUP(B65,'Prior Attainment'!$A$2:$B$9,2,FALSE),"")</f>
        <v/>
      </c>
      <c r="F65" s="44" t="str">
        <f>IF(C65&lt;&gt;0,VLOOKUP(C65,'Prior Attainment'!$A$2:$B$9,2,FALSE),"")</f>
        <v/>
      </c>
      <c r="G65" s="44" t="str">
        <f>IF(D65&lt;&gt;0,VLOOKUP(D65,'Prior Attainment'!$A$2:$B$9,2,FALSE),"")</f>
        <v/>
      </c>
      <c r="H65" s="50" t="e">
        <f t="shared" si="4"/>
        <v>#DIV/0!</v>
      </c>
      <c r="I65" s="52" t="e">
        <f t="shared" si="5"/>
        <v>#DIV/0!</v>
      </c>
      <c r="J65" s="54" t="e">
        <f>VLOOKUP($I65,'Target Model'!$A$4:$K$26,9,TRUE)</f>
        <v>#DIV/0!</v>
      </c>
      <c r="K65" s="55" t="e">
        <f>VLOOKUP($I65,'Target Model'!$A$4:$K$26,10,TRUE)</f>
        <v>#DIV/0!</v>
      </c>
      <c r="L65" s="43" t="e">
        <f>VLOOKUP($I65,'Target Model'!$A$4:$K$26,11,TRUE)</f>
        <v>#DIV/0!</v>
      </c>
      <c r="M65" s="54" t="e">
        <f>VLOOKUP($I65,'Target Model'!$A$4:$N$26,12,TRUE)</f>
        <v>#DIV/0!</v>
      </c>
      <c r="N65" s="55" t="e">
        <f>VLOOKUP($I65,'Target Model'!$A$4:$N$26,13,TRUE)</f>
        <v>#DIV/0!</v>
      </c>
      <c r="O65" s="43" t="e">
        <f>VLOOKUP($I65,'Target Model'!$A$4:$N$26,14,TRUE)</f>
        <v>#DIV/0!</v>
      </c>
    </row>
    <row r="66" spans="1:15" x14ac:dyDescent="0.35">
      <c r="A66" s="62"/>
      <c r="B66" s="63"/>
      <c r="C66" s="63"/>
      <c r="D66" s="63"/>
      <c r="E66" s="50" t="str">
        <f>IF(B66&lt;&gt;0,VLOOKUP(B66,'Prior Attainment'!$A$2:$B$9,2,FALSE),"")</f>
        <v/>
      </c>
      <c r="F66" s="44" t="str">
        <f>IF(C66&lt;&gt;0,VLOOKUP(C66,'Prior Attainment'!$A$2:$B$9,2,FALSE),"")</f>
        <v/>
      </c>
      <c r="G66" s="44" t="str">
        <f>IF(D66&lt;&gt;0,VLOOKUP(D66,'Prior Attainment'!$A$2:$B$9,2,FALSE),"")</f>
        <v/>
      </c>
      <c r="H66" s="50" t="e">
        <f t="shared" si="4"/>
        <v>#DIV/0!</v>
      </c>
      <c r="I66" s="52" t="e">
        <f t="shared" si="5"/>
        <v>#DIV/0!</v>
      </c>
      <c r="J66" s="54" t="e">
        <f>VLOOKUP($I66,'Target Model'!$A$4:$K$26,9,TRUE)</f>
        <v>#DIV/0!</v>
      </c>
      <c r="K66" s="55" t="e">
        <f>VLOOKUP($I66,'Target Model'!$A$4:$K$26,10,TRUE)</f>
        <v>#DIV/0!</v>
      </c>
      <c r="L66" s="43" t="e">
        <f>VLOOKUP($I66,'Target Model'!$A$4:$K$26,11,TRUE)</f>
        <v>#DIV/0!</v>
      </c>
      <c r="M66" s="54" t="e">
        <f>VLOOKUP($I66,'Target Model'!$A$4:$N$26,12,TRUE)</f>
        <v>#DIV/0!</v>
      </c>
      <c r="N66" s="55" t="e">
        <f>VLOOKUP($I66,'Target Model'!$A$4:$N$26,13,TRUE)</f>
        <v>#DIV/0!</v>
      </c>
      <c r="O66" s="43" t="e">
        <f>VLOOKUP($I66,'Target Model'!$A$4:$N$26,14,TRUE)</f>
        <v>#DIV/0!</v>
      </c>
    </row>
    <row r="67" spans="1:15" x14ac:dyDescent="0.35">
      <c r="A67" s="62"/>
      <c r="B67" s="63"/>
      <c r="C67" s="63"/>
      <c r="D67" s="63"/>
      <c r="E67" s="50" t="str">
        <f>IF(B67&lt;&gt;0,VLOOKUP(B67,'Prior Attainment'!$A$2:$B$9,2,FALSE),"")</f>
        <v/>
      </c>
      <c r="F67" s="44" t="str">
        <f>IF(C67&lt;&gt;0,VLOOKUP(C67,'Prior Attainment'!$A$2:$B$9,2,FALSE),"")</f>
        <v/>
      </c>
      <c r="G67" s="44" t="str">
        <f>IF(D67&lt;&gt;0,VLOOKUP(D67,'Prior Attainment'!$A$2:$B$9,2,FALSE),"")</f>
        <v/>
      </c>
      <c r="H67" s="50" t="e">
        <f t="shared" si="4"/>
        <v>#DIV/0!</v>
      </c>
      <c r="I67" s="52" t="e">
        <f t="shared" si="5"/>
        <v>#DIV/0!</v>
      </c>
      <c r="J67" s="54" t="e">
        <f>VLOOKUP($I67,'Target Model'!$A$4:$K$26,9,TRUE)</f>
        <v>#DIV/0!</v>
      </c>
      <c r="K67" s="55" t="e">
        <f>VLOOKUP($I67,'Target Model'!$A$4:$K$26,10,TRUE)</f>
        <v>#DIV/0!</v>
      </c>
      <c r="L67" s="43" t="e">
        <f>VLOOKUP($I67,'Target Model'!$A$4:$K$26,11,TRUE)</f>
        <v>#DIV/0!</v>
      </c>
      <c r="M67" s="54" t="e">
        <f>VLOOKUP($I67,'Target Model'!$A$4:$N$26,12,TRUE)</f>
        <v>#DIV/0!</v>
      </c>
      <c r="N67" s="55" t="e">
        <f>VLOOKUP($I67,'Target Model'!$A$4:$N$26,13,TRUE)</f>
        <v>#DIV/0!</v>
      </c>
      <c r="O67" s="43" t="e">
        <f>VLOOKUP($I67,'Target Model'!$A$4:$N$26,14,TRUE)</f>
        <v>#DIV/0!</v>
      </c>
    </row>
    <row r="68" spans="1:15" x14ac:dyDescent="0.35">
      <c r="A68" s="62"/>
      <c r="B68" s="63"/>
      <c r="C68" s="63"/>
      <c r="D68" s="63"/>
      <c r="E68" s="50" t="str">
        <f>IF(B68&lt;&gt;0,VLOOKUP(B68,'Prior Attainment'!$A$2:$B$9,2,FALSE),"")</f>
        <v/>
      </c>
      <c r="F68" s="44" t="str">
        <f>IF(C68&lt;&gt;0,VLOOKUP(C68,'Prior Attainment'!$A$2:$B$9,2,FALSE),"")</f>
        <v/>
      </c>
      <c r="G68" s="44" t="str">
        <f>IF(D68&lt;&gt;0,VLOOKUP(D68,'Prior Attainment'!$A$2:$B$9,2,FALSE),"")</f>
        <v/>
      </c>
      <c r="H68" s="50" t="e">
        <f t="shared" si="4"/>
        <v>#DIV/0!</v>
      </c>
      <c r="I68" s="52" t="e">
        <f t="shared" si="5"/>
        <v>#DIV/0!</v>
      </c>
      <c r="J68" s="54" t="e">
        <f>VLOOKUP($I68,'Target Model'!$A$4:$K$26,9,TRUE)</f>
        <v>#DIV/0!</v>
      </c>
      <c r="K68" s="55" t="e">
        <f>VLOOKUP($I68,'Target Model'!$A$4:$K$26,10,TRUE)</f>
        <v>#DIV/0!</v>
      </c>
      <c r="L68" s="43" t="e">
        <f>VLOOKUP($I68,'Target Model'!$A$4:$K$26,11,TRUE)</f>
        <v>#DIV/0!</v>
      </c>
      <c r="M68" s="54" t="e">
        <f>VLOOKUP($I68,'Target Model'!$A$4:$N$26,12,TRUE)</f>
        <v>#DIV/0!</v>
      </c>
      <c r="N68" s="55" t="e">
        <f>VLOOKUP($I68,'Target Model'!$A$4:$N$26,13,TRUE)</f>
        <v>#DIV/0!</v>
      </c>
      <c r="O68" s="43" t="e">
        <f>VLOOKUP($I68,'Target Model'!$A$4:$N$26,14,TRUE)</f>
        <v>#DIV/0!</v>
      </c>
    </row>
    <row r="69" spans="1:15" x14ac:dyDescent="0.35">
      <c r="A69" s="62"/>
      <c r="B69" s="63"/>
      <c r="C69" s="63"/>
      <c r="D69" s="63"/>
      <c r="E69" s="50" t="str">
        <f>IF(B69&lt;&gt;0,VLOOKUP(B69,'Prior Attainment'!$A$2:$B$9,2,FALSE),"")</f>
        <v/>
      </c>
      <c r="F69" s="44" t="str">
        <f>IF(C69&lt;&gt;0,VLOOKUP(C69,'Prior Attainment'!$A$2:$B$9,2,FALSE),"")</f>
        <v/>
      </c>
      <c r="G69" s="44" t="str">
        <f>IF(D69&lt;&gt;0,VLOOKUP(D69,'Prior Attainment'!$A$2:$B$9,2,FALSE),"")</f>
        <v/>
      </c>
      <c r="H69" s="50" t="e">
        <f t="shared" si="4"/>
        <v>#DIV/0!</v>
      </c>
      <c r="I69" s="52" t="e">
        <f t="shared" si="5"/>
        <v>#DIV/0!</v>
      </c>
      <c r="J69" s="54" t="e">
        <f>VLOOKUP($I69,'Target Model'!$A$4:$K$26,9,TRUE)</f>
        <v>#DIV/0!</v>
      </c>
      <c r="K69" s="55" t="e">
        <f>VLOOKUP($I69,'Target Model'!$A$4:$K$26,10,TRUE)</f>
        <v>#DIV/0!</v>
      </c>
      <c r="L69" s="43" t="e">
        <f>VLOOKUP($I69,'Target Model'!$A$4:$K$26,11,TRUE)</f>
        <v>#DIV/0!</v>
      </c>
      <c r="M69" s="54" t="e">
        <f>VLOOKUP($I69,'Target Model'!$A$4:$N$26,12,TRUE)</f>
        <v>#DIV/0!</v>
      </c>
      <c r="N69" s="55" t="e">
        <f>VLOOKUP($I69,'Target Model'!$A$4:$N$26,13,TRUE)</f>
        <v>#DIV/0!</v>
      </c>
      <c r="O69" s="43" t="e">
        <f>VLOOKUP($I69,'Target Model'!$A$4:$N$26,14,TRUE)</f>
        <v>#DIV/0!</v>
      </c>
    </row>
    <row r="70" spans="1:15" x14ac:dyDescent="0.35">
      <c r="A70" s="62"/>
      <c r="B70" s="63"/>
      <c r="C70" s="63"/>
      <c r="D70" s="63"/>
      <c r="E70" s="50" t="str">
        <f>IF(B70&lt;&gt;0,VLOOKUP(B70,'Prior Attainment'!$A$2:$B$9,2,FALSE),"")</f>
        <v/>
      </c>
      <c r="F70" s="44" t="str">
        <f>IF(C70&lt;&gt;0,VLOOKUP(C70,'Prior Attainment'!$A$2:$B$9,2,FALSE),"")</f>
        <v/>
      </c>
      <c r="G70" s="44" t="str">
        <f>IF(D70&lt;&gt;0,VLOOKUP(D70,'Prior Attainment'!$A$2:$B$9,2,FALSE),"")</f>
        <v/>
      </c>
      <c r="H70" s="50" t="e">
        <f t="shared" si="4"/>
        <v>#DIV/0!</v>
      </c>
      <c r="I70" s="52" t="e">
        <f t="shared" si="5"/>
        <v>#DIV/0!</v>
      </c>
      <c r="J70" s="54" t="e">
        <f>VLOOKUP($I70,'Target Model'!$A$4:$K$26,9,TRUE)</f>
        <v>#DIV/0!</v>
      </c>
      <c r="K70" s="55" t="e">
        <f>VLOOKUP($I70,'Target Model'!$A$4:$K$26,10,TRUE)</f>
        <v>#DIV/0!</v>
      </c>
      <c r="L70" s="43" t="e">
        <f>VLOOKUP($I70,'Target Model'!$A$4:$K$26,11,TRUE)</f>
        <v>#DIV/0!</v>
      </c>
      <c r="M70" s="54" t="e">
        <f>VLOOKUP($I70,'Target Model'!$A$4:$N$26,12,TRUE)</f>
        <v>#DIV/0!</v>
      </c>
      <c r="N70" s="55" t="e">
        <f>VLOOKUP($I70,'Target Model'!$A$4:$N$26,13,TRUE)</f>
        <v>#DIV/0!</v>
      </c>
      <c r="O70" s="43" t="e">
        <f>VLOOKUP($I70,'Target Model'!$A$4:$N$26,14,TRUE)</f>
        <v>#DIV/0!</v>
      </c>
    </row>
    <row r="71" spans="1:15" x14ac:dyDescent="0.35">
      <c r="A71" s="62"/>
      <c r="B71" s="63"/>
      <c r="C71" s="63"/>
      <c r="D71" s="63"/>
      <c r="E71" s="50" t="str">
        <f>IF(B71&lt;&gt;0,VLOOKUP(B71,'Prior Attainment'!$A$2:$B$9,2,FALSE),"")</f>
        <v/>
      </c>
      <c r="F71" s="44" t="str">
        <f>IF(C71&lt;&gt;0,VLOOKUP(C71,'Prior Attainment'!$A$2:$B$9,2,FALSE),"")</f>
        <v/>
      </c>
      <c r="G71" s="44" t="str">
        <f>IF(D71&lt;&gt;0,VLOOKUP(D71,'Prior Attainment'!$A$2:$B$9,2,FALSE),"")</f>
        <v/>
      </c>
      <c r="H71" s="50" t="e">
        <f t="shared" si="4"/>
        <v>#DIV/0!</v>
      </c>
      <c r="I71" s="52" t="e">
        <f t="shared" si="5"/>
        <v>#DIV/0!</v>
      </c>
      <c r="J71" s="54" t="e">
        <f>VLOOKUP($I71,'Target Model'!$A$4:$K$26,9,TRUE)</f>
        <v>#DIV/0!</v>
      </c>
      <c r="K71" s="55" t="e">
        <f>VLOOKUP($I71,'Target Model'!$A$4:$K$26,10,TRUE)</f>
        <v>#DIV/0!</v>
      </c>
      <c r="L71" s="43" t="e">
        <f>VLOOKUP($I71,'Target Model'!$A$4:$K$26,11,TRUE)</f>
        <v>#DIV/0!</v>
      </c>
      <c r="M71" s="54" t="e">
        <f>VLOOKUP($I71,'Target Model'!$A$4:$N$26,12,TRUE)</f>
        <v>#DIV/0!</v>
      </c>
      <c r="N71" s="55" t="e">
        <f>VLOOKUP($I71,'Target Model'!$A$4:$N$26,13,TRUE)</f>
        <v>#DIV/0!</v>
      </c>
      <c r="O71" s="43" t="e">
        <f>VLOOKUP($I71,'Target Model'!$A$4:$N$26,14,TRUE)</f>
        <v>#DIV/0!</v>
      </c>
    </row>
    <row r="72" spans="1:15" x14ac:dyDescent="0.35">
      <c r="A72" s="62"/>
      <c r="B72" s="63"/>
      <c r="C72" s="63"/>
      <c r="D72" s="63"/>
      <c r="E72" s="50" t="str">
        <f>IF(B72&lt;&gt;0,VLOOKUP(B72,'Prior Attainment'!$A$2:$B$9,2,FALSE),"")</f>
        <v/>
      </c>
      <c r="F72" s="44" t="str">
        <f>IF(C72&lt;&gt;0,VLOOKUP(C72,'Prior Attainment'!$A$2:$B$9,2,FALSE),"")</f>
        <v/>
      </c>
      <c r="G72" s="44" t="str">
        <f>IF(D72&lt;&gt;0,VLOOKUP(D72,'Prior Attainment'!$A$2:$B$9,2,FALSE),"")</f>
        <v/>
      </c>
      <c r="H72" s="50" t="e">
        <f t="shared" si="4"/>
        <v>#DIV/0!</v>
      </c>
      <c r="I72" s="52" t="e">
        <f t="shared" si="5"/>
        <v>#DIV/0!</v>
      </c>
      <c r="J72" s="54" t="e">
        <f>VLOOKUP($I72,'Target Model'!$A$4:$K$26,9,TRUE)</f>
        <v>#DIV/0!</v>
      </c>
      <c r="K72" s="55" t="e">
        <f>VLOOKUP($I72,'Target Model'!$A$4:$K$26,10,TRUE)</f>
        <v>#DIV/0!</v>
      </c>
      <c r="L72" s="43" t="e">
        <f>VLOOKUP($I72,'Target Model'!$A$4:$K$26,11,TRUE)</f>
        <v>#DIV/0!</v>
      </c>
      <c r="M72" s="54" t="e">
        <f>VLOOKUP($I72,'Target Model'!$A$4:$N$26,12,TRUE)</f>
        <v>#DIV/0!</v>
      </c>
      <c r="N72" s="55" t="e">
        <f>VLOOKUP($I72,'Target Model'!$A$4:$N$26,13,TRUE)</f>
        <v>#DIV/0!</v>
      </c>
      <c r="O72" s="43" t="e">
        <f>VLOOKUP($I72,'Target Model'!$A$4:$N$26,14,TRUE)</f>
        <v>#DIV/0!</v>
      </c>
    </row>
    <row r="73" spans="1:15" x14ac:dyDescent="0.35">
      <c r="A73" s="62"/>
      <c r="B73" s="63"/>
      <c r="C73" s="63"/>
      <c r="D73" s="63"/>
      <c r="E73" s="50" t="str">
        <f>IF(B73&lt;&gt;0,VLOOKUP(B73,'Prior Attainment'!$A$2:$B$9,2,FALSE),"")</f>
        <v/>
      </c>
      <c r="F73" s="44" t="str">
        <f>IF(C73&lt;&gt;0,VLOOKUP(C73,'Prior Attainment'!$A$2:$B$9,2,FALSE),"")</f>
        <v/>
      </c>
      <c r="G73" s="44" t="str">
        <f>IF(D73&lt;&gt;0,VLOOKUP(D73,'Prior Attainment'!$A$2:$B$9,2,FALSE),"")</f>
        <v/>
      </c>
      <c r="H73" s="50" t="e">
        <f t="shared" si="4"/>
        <v>#DIV/0!</v>
      </c>
      <c r="I73" s="52" t="e">
        <f t="shared" si="5"/>
        <v>#DIV/0!</v>
      </c>
      <c r="J73" s="54" t="e">
        <f>VLOOKUP($I73,'Target Model'!$A$4:$K$26,9,TRUE)</f>
        <v>#DIV/0!</v>
      </c>
      <c r="K73" s="55" t="e">
        <f>VLOOKUP($I73,'Target Model'!$A$4:$K$26,10,TRUE)</f>
        <v>#DIV/0!</v>
      </c>
      <c r="L73" s="43" t="e">
        <f>VLOOKUP($I73,'Target Model'!$A$4:$K$26,11,TRUE)</f>
        <v>#DIV/0!</v>
      </c>
      <c r="M73" s="54" t="e">
        <f>VLOOKUP($I73,'Target Model'!$A$4:$N$26,12,TRUE)</f>
        <v>#DIV/0!</v>
      </c>
      <c r="N73" s="55" t="e">
        <f>VLOOKUP($I73,'Target Model'!$A$4:$N$26,13,TRUE)</f>
        <v>#DIV/0!</v>
      </c>
      <c r="O73" s="43" t="e">
        <f>VLOOKUP($I73,'Target Model'!$A$4:$N$26,14,TRUE)</f>
        <v>#DIV/0!</v>
      </c>
    </row>
    <row r="74" spans="1:15" x14ac:dyDescent="0.35">
      <c r="A74" s="62"/>
      <c r="B74" s="63"/>
      <c r="C74" s="63"/>
      <c r="D74" s="63"/>
      <c r="E74" s="50" t="str">
        <f>IF(B74&lt;&gt;0,VLOOKUP(B74,'Prior Attainment'!$A$2:$B$9,2,FALSE),"")</f>
        <v/>
      </c>
      <c r="F74" s="44" t="str">
        <f>IF(C74&lt;&gt;0,VLOOKUP(C74,'Prior Attainment'!$A$2:$B$9,2,FALSE),"")</f>
        <v/>
      </c>
      <c r="G74" s="44" t="str">
        <f>IF(D74&lt;&gt;0,VLOOKUP(D74,'Prior Attainment'!$A$2:$B$9,2,FALSE),"")</f>
        <v/>
      </c>
      <c r="H74" s="50" t="e">
        <f t="shared" ref="H74:H137" si="6">AVERAGEIF(E74:F74,"&lt;&gt;0")</f>
        <v>#DIV/0!</v>
      </c>
      <c r="I74" s="52" t="e">
        <f t="shared" ref="I74:I137" si="7">AVERAGEIF(G74:H74,"&lt;&gt;0")</f>
        <v>#DIV/0!</v>
      </c>
      <c r="J74" s="54" t="e">
        <f>VLOOKUP($I74,'Target Model'!$A$4:$K$26,9,TRUE)</f>
        <v>#DIV/0!</v>
      </c>
      <c r="K74" s="55" t="e">
        <f>VLOOKUP($I74,'Target Model'!$A$4:$K$26,10,TRUE)</f>
        <v>#DIV/0!</v>
      </c>
      <c r="L74" s="43" t="e">
        <f>VLOOKUP($I74,'Target Model'!$A$4:$K$26,11,TRUE)</f>
        <v>#DIV/0!</v>
      </c>
      <c r="M74" s="54" t="e">
        <f>VLOOKUP($I74,'Target Model'!$A$4:$N$26,12,TRUE)</f>
        <v>#DIV/0!</v>
      </c>
      <c r="N74" s="55" t="e">
        <f>VLOOKUP($I74,'Target Model'!$A$4:$N$26,13,TRUE)</f>
        <v>#DIV/0!</v>
      </c>
      <c r="O74" s="43" t="e">
        <f>VLOOKUP($I74,'Target Model'!$A$4:$N$26,14,TRUE)</f>
        <v>#DIV/0!</v>
      </c>
    </row>
    <row r="75" spans="1:15" x14ac:dyDescent="0.35">
      <c r="A75" s="62"/>
      <c r="B75" s="63"/>
      <c r="C75" s="63"/>
      <c r="D75" s="63"/>
      <c r="E75" s="50" t="str">
        <f>IF(B75&lt;&gt;0,VLOOKUP(B75,'Prior Attainment'!$A$2:$B$9,2,FALSE),"")</f>
        <v/>
      </c>
      <c r="F75" s="44" t="str">
        <f>IF(C75&lt;&gt;0,VLOOKUP(C75,'Prior Attainment'!$A$2:$B$9,2,FALSE),"")</f>
        <v/>
      </c>
      <c r="G75" s="44" t="str">
        <f>IF(D75&lt;&gt;0,VLOOKUP(D75,'Prior Attainment'!$A$2:$B$9,2,FALSE),"")</f>
        <v/>
      </c>
      <c r="H75" s="50" t="e">
        <f t="shared" si="6"/>
        <v>#DIV/0!</v>
      </c>
      <c r="I75" s="52" t="e">
        <f t="shared" si="7"/>
        <v>#DIV/0!</v>
      </c>
      <c r="J75" s="54" t="e">
        <f>VLOOKUP($I75,'Target Model'!$A$4:$K$26,9,TRUE)</f>
        <v>#DIV/0!</v>
      </c>
      <c r="K75" s="55" t="e">
        <f>VLOOKUP($I75,'Target Model'!$A$4:$K$26,10,TRUE)</f>
        <v>#DIV/0!</v>
      </c>
      <c r="L75" s="43" t="e">
        <f>VLOOKUP($I75,'Target Model'!$A$4:$K$26,11,TRUE)</f>
        <v>#DIV/0!</v>
      </c>
      <c r="M75" s="54" t="e">
        <f>VLOOKUP($I75,'Target Model'!$A$4:$N$26,12,TRUE)</f>
        <v>#DIV/0!</v>
      </c>
      <c r="N75" s="55" t="e">
        <f>VLOOKUP($I75,'Target Model'!$A$4:$N$26,13,TRUE)</f>
        <v>#DIV/0!</v>
      </c>
      <c r="O75" s="43" t="e">
        <f>VLOOKUP($I75,'Target Model'!$A$4:$N$26,14,TRUE)</f>
        <v>#DIV/0!</v>
      </c>
    </row>
    <row r="76" spans="1:15" x14ac:dyDescent="0.35">
      <c r="A76" s="62"/>
      <c r="B76" s="63"/>
      <c r="C76" s="63"/>
      <c r="D76" s="63"/>
      <c r="E76" s="50" t="str">
        <f>IF(B76&lt;&gt;0,VLOOKUP(B76,'Prior Attainment'!$A$2:$B$9,2,FALSE),"")</f>
        <v/>
      </c>
      <c r="F76" s="44" t="str">
        <f>IF(C76&lt;&gt;0,VLOOKUP(C76,'Prior Attainment'!$A$2:$B$9,2,FALSE),"")</f>
        <v/>
      </c>
      <c r="G76" s="44" t="str">
        <f>IF(D76&lt;&gt;0,VLOOKUP(D76,'Prior Attainment'!$A$2:$B$9,2,FALSE),"")</f>
        <v/>
      </c>
      <c r="H76" s="50" t="e">
        <f t="shared" si="6"/>
        <v>#DIV/0!</v>
      </c>
      <c r="I76" s="52" t="e">
        <f t="shared" si="7"/>
        <v>#DIV/0!</v>
      </c>
      <c r="J76" s="54" t="e">
        <f>VLOOKUP($I76,'Target Model'!$A$4:$K$26,9,TRUE)</f>
        <v>#DIV/0!</v>
      </c>
      <c r="K76" s="55" t="e">
        <f>VLOOKUP($I76,'Target Model'!$A$4:$K$26,10,TRUE)</f>
        <v>#DIV/0!</v>
      </c>
      <c r="L76" s="43" t="e">
        <f>VLOOKUP($I76,'Target Model'!$A$4:$K$26,11,TRUE)</f>
        <v>#DIV/0!</v>
      </c>
      <c r="M76" s="54" t="e">
        <f>VLOOKUP($I76,'Target Model'!$A$4:$N$26,12,TRUE)</f>
        <v>#DIV/0!</v>
      </c>
      <c r="N76" s="55" t="e">
        <f>VLOOKUP($I76,'Target Model'!$A$4:$N$26,13,TRUE)</f>
        <v>#DIV/0!</v>
      </c>
      <c r="O76" s="43" t="e">
        <f>VLOOKUP($I76,'Target Model'!$A$4:$N$26,14,TRUE)</f>
        <v>#DIV/0!</v>
      </c>
    </row>
    <row r="77" spans="1:15" x14ac:dyDescent="0.35">
      <c r="A77" s="62"/>
      <c r="B77" s="63"/>
      <c r="C77" s="63"/>
      <c r="D77" s="63"/>
      <c r="E77" s="50" t="str">
        <f>IF(B77&lt;&gt;0,VLOOKUP(B77,'Prior Attainment'!$A$2:$B$9,2,FALSE),"")</f>
        <v/>
      </c>
      <c r="F77" s="44" t="str">
        <f>IF(C77&lt;&gt;0,VLOOKUP(C77,'Prior Attainment'!$A$2:$B$9,2,FALSE),"")</f>
        <v/>
      </c>
      <c r="G77" s="44" t="str">
        <f>IF(D77&lt;&gt;0,VLOOKUP(D77,'Prior Attainment'!$A$2:$B$9,2,FALSE),"")</f>
        <v/>
      </c>
      <c r="H77" s="50" t="e">
        <f t="shared" si="6"/>
        <v>#DIV/0!</v>
      </c>
      <c r="I77" s="52" t="e">
        <f t="shared" si="7"/>
        <v>#DIV/0!</v>
      </c>
      <c r="J77" s="54" t="e">
        <f>VLOOKUP($I77,'Target Model'!$A$4:$K$26,9,TRUE)</f>
        <v>#DIV/0!</v>
      </c>
      <c r="K77" s="55" t="e">
        <f>VLOOKUP($I77,'Target Model'!$A$4:$K$26,10,TRUE)</f>
        <v>#DIV/0!</v>
      </c>
      <c r="L77" s="43" t="e">
        <f>VLOOKUP($I77,'Target Model'!$A$4:$K$26,11,TRUE)</f>
        <v>#DIV/0!</v>
      </c>
      <c r="M77" s="54" t="e">
        <f>VLOOKUP($I77,'Target Model'!$A$4:$N$26,12,TRUE)</f>
        <v>#DIV/0!</v>
      </c>
      <c r="N77" s="55" t="e">
        <f>VLOOKUP($I77,'Target Model'!$A$4:$N$26,13,TRUE)</f>
        <v>#DIV/0!</v>
      </c>
      <c r="O77" s="43" t="e">
        <f>VLOOKUP($I77,'Target Model'!$A$4:$N$26,14,TRUE)</f>
        <v>#DIV/0!</v>
      </c>
    </row>
    <row r="78" spans="1:15" x14ac:dyDescent="0.35">
      <c r="A78" s="62"/>
      <c r="B78" s="63"/>
      <c r="C78" s="63"/>
      <c r="D78" s="63"/>
      <c r="E78" s="50" t="str">
        <f>IF(B78&lt;&gt;0,VLOOKUP(B78,'Prior Attainment'!$A$2:$B$9,2,FALSE),"")</f>
        <v/>
      </c>
      <c r="F78" s="44" t="str">
        <f>IF(C78&lt;&gt;0,VLOOKUP(C78,'Prior Attainment'!$A$2:$B$9,2,FALSE),"")</f>
        <v/>
      </c>
      <c r="G78" s="44" t="str">
        <f>IF(D78&lt;&gt;0,VLOOKUP(D78,'Prior Attainment'!$A$2:$B$9,2,FALSE),"")</f>
        <v/>
      </c>
      <c r="H78" s="50" t="e">
        <f t="shared" si="6"/>
        <v>#DIV/0!</v>
      </c>
      <c r="I78" s="52" t="e">
        <f t="shared" si="7"/>
        <v>#DIV/0!</v>
      </c>
      <c r="J78" s="54" t="e">
        <f>VLOOKUP($I78,'Target Model'!$A$4:$K$26,9,TRUE)</f>
        <v>#DIV/0!</v>
      </c>
      <c r="K78" s="55" t="e">
        <f>VLOOKUP($I78,'Target Model'!$A$4:$K$26,10,TRUE)</f>
        <v>#DIV/0!</v>
      </c>
      <c r="L78" s="43" t="e">
        <f>VLOOKUP($I78,'Target Model'!$A$4:$K$26,11,TRUE)</f>
        <v>#DIV/0!</v>
      </c>
      <c r="M78" s="54" t="e">
        <f>VLOOKUP($I78,'Target Model'!$A$4:$N$26,12,TRUE)</f>
        <v>#DIV/0!</v>
      </c>
      <c r="N78" s="55" t="e">
        <f>VLOOKUP($I78,'Target Model'!$A$4:$N$26,13,TRUE)</f>
        <v>#DIV/0!</v>
      </c>
      <c r="O78" s="43" t="e">
        <f>VLOOKUP($I78,'Target Model'!$A$4:$N$26,14,TRUE)</f>
        <v>#DIV/0!</v>
      </c>
    </row>
    <row r="79" spans="1:15" x14ac:dyDescent="0.35">
      <c r="A79" s="62"/>
      <c r="B79" s="63"/>
      <c r="C79" s="63"/>
      <c r="D79" s="63"/>
      <c r="E79" s="50" t="str">
        <f>IF(B79&lt;&gt;0,VLOOKUP(B79,'Prior Attainment'!$A$2:$B$9,2,FALSE),"")</f>
        <v/>
      </c>
      <c r="F79" s="44" t="str">
        <f>IF(C79&lt;&gt;0,VLOOKUP(C79,'Prior Attainment'!$A$2:$B$9,2,FALSE),"")</f>
        <v/>
      </c>
      <c r="G79" s="44" t="str">
        <f>IF(D79&lt;&gt;0,VLOOKUP(D79,'Prior Attainment'!$A$2:$B$9,2,FALSE),"")</f>
        <v/>
      </c>
      <c r="H79" s="50" t="e">
        <f t="shared" si="6"/>
        <v>#DIV/0!</v>
      </c>
      <c r="I79" s="52" t="e">
        <f t="shared" si="7"/>
        <v>#DIV/0!</v>
      </c>
      <c r="J79" s="54" t="e">
        <f>VLOOKUP($I79,'Target Model'!$A$4:$K$26,9,TRUE)</f>
        <v>#DIV/0!</v>
      </c>
      <c r="K79" s="55" t="e">
        <f>VLOOKUP($I79,'Target Model'!$A$4:$K$26,10,TRUE)</f>
        <v>#DIV/0!</v>
      </c>
      <c r="L79" s="43" t="e">
        <f>VLOOKUP($I79,'Target Model'!$A$4:$K$26,11,TRUE)</f>
        <v>#DIV/0!</v>
      </c>
      <c r="M79" s="54" t="e">
        <f>VLOOKUP($I79,'Target Model'!$A$4:$N$26,12,TRUE)</f>
        <v>#DIV/0!</v>
      </c>
      <c r="N79" s="55" t="e">
        <f>VLOOKUP($I79,'Target Model'!$A$4:$N$26,13,TRUE)</f>
        <v>#DIV/0!</v>
      </c>
      <c r="O79" s="43" t="e">
        <f>VLOOKUP($I79,'Target Model'!$A$4:$N$26,14,TRUE)</f>
        <v>#DIV/0!</v>
      </c>
    </row>
    <row r="80" spans="1:15" x14ac:dyDescent="0.35">
      <c r="A80" s="62"/>
      <c r="B80" s="63"/>
      <c r="C80" s="63"/>
      <c r="D80" s="63"/>
      <c r="E80" s="50" t="str">
        <f>IF(B80&lt;&gt;0,VLOOKUP(B80,'Prior Attainment'!$A$2:$B$9,2,FALSE),"")</f>
        <v/>
      </c>
      <c r="F80" s="44" t="str">
        <f>IF(C80&lt;&gt;0,VLOOKUP(C80,'Prior Attainment'!$A$2:$B$9,2,FALSE),"")</f>
        <v/>
      </c>
      <c r="G80" s="44" t="str">
        <f>IF(D80&lt;&gt;0,VLOOKUP(D80,'Prior Attainment'!$A$2:$B$9,2,FALSE),"")</f>
        <v/>
      </c>
      <c r="H80" s="50" t="e">
        <f t="shared" si="6"/>
        <v>#DIV/0!</v>
      </c>
      <c r="I80" s="52" t="e">
        <f t="shared" si="7"/>
        <v>#DIV/0!</v>
      </c>
      <c r="J80" s="54" t="e">
        <f>VLOOKUP($I80,'Target Model'!$A$4:$K$26,9,TRUE)</f>
        <v>#DIV/0!</v>
      </c>
      <c r="K80" s="55" t="e">
        <f>VLOOKUP($I80,'Target Model'!$A$4:$K$26,10,TRUE)</f>
        <v>#DIV/0!</v>
      </c>
      <c r="L80" s="43" t="e">
        <f>VLOOKUP($I80,'Target Model'!$A$4:$K$26,11,TRUE)</f>
        <v>#DIV/0!</v>
      </c>
      <c r="M80" s="54" t="e">
        <f>VLOOKUP($I80,'Target Model'!$A$4:$N$26,12,TRUE)</f>
        <v>#DIV/0!</v>
      </c>
      <c r="N80" s="55" t="e">
        <f>VLOOKUP($I80,'Target Model'!$A$4:$N$26,13,TRUE)</f>
        <v>#DIV/0!</v>
      </c>
      <c r="O80" s="43" t="e">
        <f>VLOOKUP($I80,'Target Model'!$A$4:$N$26,14,TRUE)</f>
        <v>#DIV/0!</v>
      </c>
    </row>
    <row r="81" spans="1:15" x14ac:dyDescent="0.35">
      <c r="A81" s="62"/>
      <c r="B81" s="63"/>
      <c r="C81" s="63"/>
      <c r="D81" s="63"/>
      <c r="E81" s="50" t="str">
        <f>IF(B81&lt;&gt;0,VLOOKUP(B81,'Prior Attainment'!$A$2:$B$9,2,FALSE),"")</f>
        <v/>
      </c>
      <c r="F81" s="44" t="str">
        <f>IF(C81&lt;&gt;0,VLOOKUP(C81,'Prior Attainment'!$A$2:$B$9,2,FALSE),"")</f>
        <v/>
      </c>
      <c r="G81" s="44" t="str">
        <f>IF(D81&lt;&gt;0,VLOOKUP(D81,'Prior Attainment'!$A$2:$B$9,2,FALSE),"")</f>
        <v/>
      </c>
      <c r="H81" s="50" t="e">
        <f t="shared" si="6"/>
        <v>#DIV/0!</v>
      </c>
      <c r="I81" s="52" t="e">
        <f t="shared" si="7"/>
        <v>#DIV/0!</v>
      </c>
      <c r="J81" s="54" t="e">
        <f>VLOOKUP($I81,'Target Model'!$A$4:$K$26,9,TRUE)</f>
        <v>#DIV/0!</v>
      </c>
      <c r="K81" s="55" t="e">
        <f>VLOOKUP($I81,'Target Model'!$A$4:$K$26,10,TRUE)</f>
        <v>#DIV/0!</v>
      </c>
      <c r="L81" s="43" t="e">
        <f>VLOOKUP($I81,'Target Model'!$A$4:$K$26,11,TRUE)</f>
        <v>#DIV/0!</v>
      </c>
      <c r="M81" s="54" t="e">
        <f>VLOOKUP($I81,'Target Model'!$A$4:$N$26,12,TRUE)</f>
        <v>#DIV/0!</v>
      </c>
      <c r="N81" s="55" t="e">
        <f>VLOOKUP($I81,'Target Model'!$A$4:$N$26,13,TRUE)</f>
        <v>#DIV/0!</v>
      </c>
      <c r="O81" s="43" t="e">
        <f>VLOOKUP($I81,'Target Model'!$A$4:$N$26,14,TRUE)</f>
        <v>#DIV/0!</v>
      </c>
    </row>
    <row r="82" spans="1:15" x14ac:dyDescent="0.35">
      <c r="A82" s="62"/>
      <c r="B82" s="63"/>
      <c r="C82" s="63"/>
      <c r="D82" s="63"/>
      <c r="E82" s="50" t="str">
        <f>IF(B82&lt;&gt;0,VLOOKUP(B82,'Prior Attainment'!$A$2:$B$9,2,FALSE),"")</f>
        <v/>
      </c>
      <c r="F82" s="44" t="str">
        <f>IF(C82&lt;&gt;0,VLOOKUP(C82,'Prior Attainment'!$A$2:$B$9,2,FALSE),"")</f>
        <v/>
      </c>
      <c r="G82" s="44" t="str">
        <f>IF(D82&lt;&gt;0,VLOOKUP(D82,'Prior Attainment'!$A$2:$B$9,2,FALSE),"")</f>
        <v/>
      </c>
      <c r="H82" s="50" t="e">
        <f t="shared" si="6"/>
        <v>#DIV/0!</v>
      </c>
      <c r="I82" s="52" t="e">
        <f t="shared" si="7"/>
        <v>#DIV/0!</v>
      </c>
      <c r="J82" s="54" t="e">
        <f>VLOOKUP($I82,'Target Model'!$A$4:$K$26,9,TRUE)</f>
        <v>#DIV/0!</v>
      </c>
      <c r="K82" s="55" t="e">
        <f>VLOOKUP($I82,'Target Model'!$A$4:$K$26,10,TRUE)</f>
        <v>#DIV/0!</v>
      </c>
      <c r="L82" s="43" t="e">
        <f>VLOOKUP($I82,'Target Model'!$A$4:$K$26,11,TRUE)</f>
        <v>#DIV/0!</v>
      </c>
      <c r="M82" s="54" t="e">
        <f>VLOOKUP($I82,'Target Model'!$A$4:$N$26,12,TRUE)</f>
        <v>#DIV/0!</v>
      </c>
      <c r="N82" s="55" t="e">
        <f>VLOOKUP($I82,'Target Model'!$A$4:$N$26,13,TRUE)</f>
        <v>#DIV/0!</v>
      </c>
      <c r="O82" s="43" t="e">
        <f>VLOOKUP($I82,'Target Model'!$A$4:$N$26,14,TRUE)</f>
        <v>#DIV/0!</v>
      </c>
    </row>
    <row r="83" spans="1:15" x14ac:dyDescent="0.35">
      <c r="A83" s="62"/>
      <c r="B83" s="63"/>
      <c r="C83" s="63"/>
      <c r="D83" s="63"/>
      <c r="E83" s="50" t="str">
        <f>IF(B83&lt;&gt;0,VLOOKUP(B83,'Prior Attainment'!$A$2:$B$9,2,FALSE),"")</f>
        <v/>
      </c>
      <c r="F83" s="44" t="str">
        <f>IF(C83&lt;&gt;0,VLOOKUP(C83,'Prior Attainment'!$A$2:$B$9,2,FALSE),"")</f>
        <v/>
      </c>
      <c r="G83" s="44" t="str">
        <f>IF(D83&lt;&gt;0,VLOOKUP(D83,'Prior Attainment'!$A$2:$B$9,2,FALSE),"")</f>
        <v/>
      </c>
      <c r="H83" s="50" t="e">
        <f t="shared" si="6"/>
        <v>#DIV/0!</v>
      </c>
      <c r="I83" s="52" t="e">
        <f t="shared" si="7"/>
        <v>#DIV/0!</v>
      </c>
      <c r="J83" s="54" t="e">
        <f>VLOOKUP($I83,'Target Model'!$A$4:$K$26,9,TRUE)</f>
        <v>#DIV/0!</v>
      </c>
      <c r="K83" s="55" t="e">
        <f>VLOOKUP($I83,'Target Model'!$A$4:$K$26,10,TRUE)</f>
        <v>#DIV/0!</v>
      </c>
      <c r="L83" s="43" t="e">
        <f>VLOOKUP($I83,'Target Model'!$A$4:$K$26,11,TRUE)</f>
        <v>#DIV/0!</v>
      </c>
      <c r="M83" s="54" t="e">
        <f>VLOOKUP($I83,'Target Model'!$A$4:$N$26,12,TRUE)</f>
        <v>#DIV/0!</v>
      </c>
      <c r="N83" s="55" t="e">
        <f>VLOOKUP($I83,'Target Model'!$A$4:$N$26,13,TRUE)</f>
        <v>#DIV/0!</v>
      </c>
      <c r="O83" s="43" t="e">
        <f>VLOOKUP($I83,'Target Model'!$A$4:$N$26,14,TRUE)</f>
        <v>#DIV/0!</v>
      </c>
    </row>
    <row r="84" spans="1:15" x14ac:dyDescent="0.35">
      <c r="A84" s="62"/>
      <c r="B84" s="63"/>
      <c r="C84" s="63"/>
      <c r="D84" s="63"/>
      <c r="E84" s="50" t="str">
        <f>IF(B84&lt;&gt;0,VLOOKUP(B84,'Prior Attainment'!$A$2:$B$9,2,FALSE),"")</f>
        <v/>
      </c>
      <c r="F84" s="44" t="str">
        <f>IF(C84&lt;&gt;0,VLOOKUP(C84,'Prior Attainment'!$A$2:$B$9,2,FALSE),"")</f>
        <v/>
      </c>
      <c r="G84" s="44" t="str">
        <f>IF(D84&lt;&gt;0,VLOOKUP(D84,'Prior Attainment'!$A$2:$B$9,2,FALSE),"")</f>
        <v/>
      </c>
      <c r="H84" s="50" t="e">
        <f t="shared" si="6"/>
        <v>#DIV/0!</v>
      </c>
      <c r="I84" s="52" t="e">
        <f t="shared" si="7"/>
        <v>#DIV/0!</v>
      </c>
      <c r="J84" s="54" t="e">
        <f>VLOOKUP($I84,'Target Model'!$A$4:$K$26,9,TRUE)</f>
        <v>#DIV/0!</v>
      </c>
      <c r="K84" s="55" t="e">
        <f>VLOOKUP($I84,'Target Model'!$A$4:$K$26,10,TRUE)</f>
        <v>#DIV/0!</v>
      </c>
      <c r="L84" s="43" t="e">
        <f>VLOOKUP($I84,'Target Model'!$A$4:$K$26,11,TRUE)</f>
        <v>#DIV/0!</v>
      </c>
      <c r="M84" s="54" t="e">
        <f>VLOOKUP($I84,'Target Model'!$A$4:$N$26,12,TRUE)</f>
        <v>#DIV/0!</v>
      </c>
      <c r="N84" s="55" t="e">
        <f>VLOOKUP($I84,'Target Model'!$A$4:$N$26,13,TRUE)</f>
        <v>#DIV/0!</v>
      </c>
      <c r="O84" s="43" t="e">
        <f>VLOOKUP($I84,'Target Model'!$A$4:$N$26,14,TRUE)</f>
        <v>#DIV/0!</v>
      </c>
    </row>
    <row r="85" spans="1:15" x14ac:dyDescent="0.35">
      <c r="A85" s="62"/>
      <c r="B85" s="63"/>
      <c r="C85" s="63"/>
      <c r="D85" s="63"/>
      <c r="E85" s="50" t="str">
        <f>IF(B85&lt;&gt;0,VLOOKUP(B85,'Prior Attainment'!$A$2:$B$9,2,FALSE),"")</f>
        <v/>
      </c>
      <c r="F85" s="44" t="str">
        <f>IF(C85&lt;&gt;0,VLOOKUP(C85,'Prior Attainment'!$A$2:$B$9,2,FALSE),"")</f>
        <v/>
      </c>
      <c r="G85" s="44" t="str">
        <f>IF(D85&lt;&gt;0,VLOOKUP(D85,'Prior Attainment'!$A$2:$B$9,2,FALSE),"")</f>
        <v/>
      </c>
      <c r="H85" s="50" t="e">
        <f t="shared" si="6"/>
        <v>#DIV/0!</v>
      </c>
      <c r="I85" s="52" t="e">
        <f t="shared" si="7"/>
        <v>#DIV/0!</v>
      </c>
      <c r="J85" s="54" t="e">
        <f>VLOOKUP($I85,'Target Model'!$A$4:$K$26,9,TRUE)</f>
        <v>#DIV/0!</v>
      </c>
      <c r="K85" s="55" t="e">
        <f>VLOOKUP($I85,'Target Model'!$A$4:$K$26,10,TRUE)</f>
        <v>#DIV/0!</v>
      </c>
      <c r="L85" s="43" t="e">
        <f>VLOOKUP($I85,'Target Model'!$A$4:$K$26,11,TRUE)</f>
        <v>#DIV/0!</v>
      </c>
      <c r="M85" s="54" t="e">
        <f>VLOOKUP($I85,'Target Model'!$A$4:$N$26,12,TRUE)</f>
        <v>#DIV/0!</v>
      </c>
      <c r="N85" s="55" t="e">
        <f>VLOOKUP($I85,'Target Model'!$A$4:$N$26,13,TRUE)</f>
        <v>#DIV/0!</v>
      </c>
      <c r="O85" s="43" t="e">
        <f>VLOOKUP($I85,'Target Model'!$A$4:$N$26,14,TRUE)</f>
        <v>#DIV/0!</v>
      </c>
    </row>
    <row r="86" spans="1:15" x14ac:dyDescent="0.35">
      <c r="A86" s="62"/>
      <c r="B86" s="63"/>
      <c r="C86" s="63"/>
      <c r="D86" s="63"/>
      <c r="E86" s="50" t="str">
        <f>IF(B86&lt;&gt;0,VLOOKUP(B86,'Prior Attainment'!$A$2:$B$9,2,FALSE),"")</f>
        <v/>
      </c>
      <c r="F86" s="44" t="str">
        <f>IF(C86&lt;&gt;0,VLOOKUP(C86,'Prior Attainment'!$A$2:$B$9,2,FALSE),"")</f>
        <v/>
      </c>
      <c r="G86" s="44" t="str">
        <f>IF(D86&lt;&gt;0,VLOOKUP(D86,'Prior Attainment'!$A$2:$B$9,2,FALSE),"")</f>
        <v/>
      </c>
      <c r="H86" s="50" t="e">
        <f t="shared" si="6"/>
        <v>#DIV/0!</v>
      </c>
      <c r="I86" s="52" t="e">
        <f t="shared" si="7"/>
        <v>#DIV/0!</v>
      </c>
      <c r="J86" s="54" t="e">
        <f>VLOOKUP($I86,'Target Model'!$A$4:$K$26,9,TRUE)</f>
        <v>#DIV/0!</v>
      </c>
      <c r="K86" s="55" t="e">
        <f>VLOOKUP($I86,'Target Model'!$A$4:$K$26,10,TRUE)</f>
        <v>#DIV/0!</v>
      </c>
      <c r="L86" s="43" t="e">
        <f>VLOOKUP($I86,'Target Model'!$A$4:$K$26,11,TRUE)</f>
        <v>#DIV/0!</v>
      </c>
      <c r="M86" s="54" t="e">
        <f>VLOOKUP($I86,'Target Model'!$A$4:$N$26,12,TRUE)</f>
        <v>#DIV/0!</v>
      </c>
      <c r="N86" s="55" t="e">
        <f>VLOOKUP($I86,'Target Model'!$A$4:$N$26,13,TRUE)</f>
        <v>#DIV/0!</v>
      </c>
      <c r="O86" s="43" t="e">
        <f>VLOOKUP($I86,'Target Model'!$A$4:$N$26,14,TRUE)</f>
        <v>#DIV/0!</v>
      </c>
    </row>
    <row r="87" spans="1:15" x14ac:dyDescent="0.35">
      <c r="A87" s="62"/>
      <c r="B87" s="63"/>
      <c r="C87" s="63"/>
      <c r="D87" s="63"/>
      <c r="E87" s="50" t="str">
        <f>IF(B87&lt;&gt;0,VLOOKUP(B87,'Prior Attainment'!$A$2:$B$9,2,FALSE),"")</f>
        <v/>
      </c>
      <c r="F87" s="44" t="str">
        <f>IF(C87&lt;&gt;0,VLOOKUP(C87,'Prior Attainment'!$A$2:$B$9,2,FALSE),"")</f>
        <v/>
      </c>
      <c r="G87" s="44" t="str">
        <f>IF(D87&lt;&gt;0,VLOOKUP(D87,'Prior Attainment'!$A$2:$B$9,2,FALSE),"")</f>
        <v/>
      </c>
      <c r="H87" s="50" t="e">
        <f t="shared" si="6"/>
        <v>#DIV/0!</v>
      </c>
      <c r="I87" s="52" t="e">
        <f t="shared" si="7"/>
        <v>#DIV/0!</v>
      </c>
      <c r="J87" s="54" t="e">
        <f>VLOOKUP($I87,'Target Model'!$A$4:$K$26,9,TRUE)</f>
        <v>#DIV/0!</v>
      </c>
      <c r="K87" s="55" t="e">
        <f>VLOOKUP($I87,'Target Model'!$A$4:$K$26,10,TRUE)</f>
        <v>#DIV/0!</v>
      </c>
      <c r="L87" s="43" t="e">
        <f>VLOOKUP($I87,'Target Model'!$A$4:$K$26,11,TRUE)</f>
        <v>#DIV/0!</v>
      </c>
      <c r="M87" s="54" t="e">
        <f>VLOOKUP($I87,'Target Model'!$A$4:$N$26,12,TRUE)</f>
        <v>#DIV/0!</v>
      </c>
      <c r="N87" s="55" t="e">
        <f>VLOOKUP($I87,'Target Model'!$A$4:$N$26,13,TRUE)</f>
        <v>#DIV/0!</v>
      </c>
      <c r="O87" s="43" t="e">
        <f>VLOOKUP($I87,'Target Model'!$A$4:$N$26,14,TRUE)</f>
        <v>#DIV/0!</v>
      </c>
    </row>
    <row r="88" spans="1:15" x14ac:dyDescent="0.35">
      <c r="A88" s="62"/>
      <c r="B88" s="63"/>
      <c r="C88" s="63"/>
      <c r="D88" s="63"/>
      <c r="E88" s="50" t="str">
        <f>IF(B88&lt;&gt;0,VLOOKUP(B88,'Prior Attainment'!$A$2:$B$9,2,FALSE),"")</f>
        <v/>
      </c>
      <c r="F88" s="44" t="str">
        <f>IF(C88&lt;&gt;0,VLOOKUP(C88,'Prior Attainment'!$A$2:$B$9,2,FALSE),"")</f>
        <v/>
      </c>
      <c r="G88" s="44" t="str">
        <f>IF(D88&lt;&gt;0,VLOOKUP(D88,'Prior Attainment'!$A$2:$B$9,2,FALSE),"")</f>
        <v/>
      </c>
      <c r="H88" s="50" t="e">
        <f t="shared" si="6"/>
        <v>#DIV/0!</v>
      </c>
      <c r="I88" s="52" t="e">
        <f t="shared" si="7"/>
        <v>#DIV/0!</v>
      </c>
      <c r="J88" s="54" t="e">
        <f>VLOOKUP($I88,'Target Model'!$A$4:$K$26,9,TRUE)</f>
        <v>#DIV/0!</v>
      </c>
      <c r="K88" s="55" t="e">
        <f>VLOOKUP($I88,'Target Model'!$A$4:$K$26,10,TRUE)</f>
        <v>#DIV/0!</v>
      </c>
      <c r="L88" s="43" t="e">
        <f>VLOOKUP($I88,'Target Model'!$A$4:$K$26,11,TRUE)</f>
        <v>#DIV/0!</v>
      </c>
      <c r="M88" s="54" t="e">
        <f>VLOOKUP($I88,'Target Model'!$A$4:$N$26,12,TRUE)</f>
        <v>#DIV/0!</v>
      </c>
      <c r="N88" s="55" t="e">
        <f>VLOOKUP($I88,'Target Model'!$A$4:$N$26,13,TRUE)</f>
        <v>#DIV/0!</v>
      </c>
      <c r="O88" s="43" t="e">
        <f>VLOOKUP($I88,'Target Model'!$A$4:$N$26,14,TRUE)</f>
        <v>#DIV/0!</v>
      </c>
    </row>
    <row r="89" spans="1:15" x14ac:dyDescent="0.35">
      <c r="A89" s="62"/>
      <c r="B89" s="63"/>
      <c r="C89" s="63"/>
      <c r="D89" s="63"/>
      <c r="E89" s="50" t="str">
        <f>IF(B89&lt;&gt;0,VLOOKUP(B89,'Prior Attainment'!$A$2:$B$9,2,FALSE),"")</f>
        <v/>
      </c>
      <c r="F89" s="44" t="str">
        <f>IF(C89&lt;&gt;0,VLOOKUP(C89,'Prior Attainment'!$A$2:$B$9,2,FALSE),"")</f>
        <v/>
      </c>
      <c r="G89" s="44" t="str">
        <f>IF(D89&lt;&gt;0,VLOOKUP(D89,'Prior Attainment'!$A$2:$B$9,2,FALSE),"")</f>
        <v/>
      </c>
      <c r="H89" s="50" t="e">
        <f t="shared" si="6"/>
        <v>#DIV/0!</v>
      </c>
      <c r="I89" s="52" t="e">
        <f t="shared" si="7"/>
        <v>#DIV/0!</v>
      </c>
      <c r="J89" s="54" t="e">
        <f>VLOOKUP($I89,'Target Model'!$A$4:$K$26,9,TRUE)</f>
        <v>#DIV/0!</v>
      </c>
      <c r="K89" s="55" t="e">
        <f>VLOOKUP($I89,'Target Model'!$A$4:$K$26,10,TRUE)</f>
        <v>#DIV/0!</v>
      </c>
      <c r="L89" s="43" t="e">
        <f>VLOOKUP($I89,'Target Model'!$A$4:$K$26,11,TRUE)</f>
        <v>#DIV/0!</v>
      </c>
      <c r="M89" s="54" t="e">
        <f>VLOOKUP($I89,'Target Model'!$A$4:$N$26,12,TRUE)</f>
        <v>#DIV/0!</v>
      </c>
      <c r="N89" s="55" t="e">
        <f>VLOOKUP($I89,'Target Model'!$A$4:$N$26,13,TRUE)</f>
        <v>#DIV/0!</v>
      </c>
      <c r="O89" s="43" t="e">
        <f>VLOOKUP($I89,'Target Model'!$A$4:$N$26,14,TRUE)</f>
        <v>#DIV/0!</v>
      </c>
    </row>
    <row r="90" spans="1:15" x14ac:dyDescent="0.35">
      <c r="A90" s="62"/>
      <c r="B90" s="63"/>
      <c r="C90" s="63"/>
      <c r="D90" s="63"/>
      <c r="E90" s="50" t="str">
        <f>IF(B90&lt;&gt;0,VLOOKUP(B90,'Prior Attainment'!$A$2:$B$9,2,FALSE),"")</f>
        <v/>
      </c>
      <c r="F90" s="44" t="str">
        <f>IF(C90&lt;&gt;0,VLOOKUP(C90,'Prior Attainment'!$A$2:$B$9,2,FALSE),"")</f>
        <v/>
      </c>
      <c r="G90" s="44" t="str">
        <f>IF(D90&lt;&gt;0,VLOOKUP(D90,'Prior Attainment'!$A$2:$B$9,2,FALSE),"")</f>
        <v/>
      </c>
      <c r="H90" s="50" t="e">
        <f t="shared" si="6"/>
        <v>#DIV/0!</v>
      </c>
      <c r="I90" s="52" t="e">
        <f t="shared" si="7"/>
        <v>#DIV/0!</v>
      </c>
      <c r="J90" s="54" t="e">
        <f>VLOOKUP($I90,'Target Model'!$A$4:$K$26,9,TRUE)</f>
        <v>#DIV/0!</v>
      </c>
      <c r="K90" s="55" t="e">
        <f>VLOOKUP($I90,'Target Model'!$A$4:$K$26,10,TRUE)</f>
        <v>#DIV/0!</v>
      </c>
      <c r="L90" s="43" t="e">
        <f>VLOOKUP($I90,'Target Model'!$A$4:$K$26,11,TRUE)</f>
        <v>#DIV/0!</v>
      </c>
      <c r="M90" s="54" t="e">
        <f>VLOOKUP($I90,'Target Model'!$A$4:$N$26,12,TRUE)</f>
        <v>#DIV/0!</v>
      </c>
      <c r="N90" s="55" t="e">
        <f>VLOOKUP($I90,'Target Model'!$A$4:$N$26,13,TRUE)</f>
        <v>#DIV/0!</v>
      </c>
      <c r="O90" s="43" t="e">
        <f>VLOOKUP($I90,'Target Model'!$A$4:$N$26,14,TRUE)</f>
        <v>#DIV/0!</v>
      </c>
    </row>
    <row r="91" spans="1:15" x14ac:dyDescent="0.35">
      <c r="A91" s="62"/>
      <c r="B91" s="63"/>
      <c r="C91" s="63"/>
      <c r="D91" s="63"/>
      <c r="E91" s="50" t="str">
        <f>IF(B91&lt;&gt;0,VLOOKUP(B91,'Prior Attainment'!$A$2:$B$9,2,FALSE),"")</f>
        <v/>
      </c>
      <c r="F91" s="44" t="str">
        <f>IF(C91&lt;&gt;0,VLOOKUP(C91,'Prior Attainment'!$A$2:$B$9,2,FALSE),"")</f>
        <v/>
      </c>
      <c r="G91" s="44" t="str">
        <f>IF(D91&lt;&gt;0,VLOOKUP(D91,'Prior Attainment'!$A$2:$B$9,2,FALSE),"")</f>
        <v/>
      </c>
      <c r="H91" s="50" t="e">
        <f t="shared" si="6"/>
        <v>#DIV/0!</v>
      </c>
      <c r="I91" s="52" t="e">
        <f t="shared" si="7"/>
        <v>#DIV/0!</v>
      </c>
      <c r="J91" s="54" t="e">
        <f>VLOOKUP($I91,'Target Model'!$A$4:$K$26,9,TRUE)</f>
        <v>#DIV/0!</v>
      </c>
      <c r="K91" s="55" t="e">
        <f>VLOOKUP($I91,'Target Model'!$A$4:$K$26,10,TRUE)</f>
        <v>#DIV/0!</v>
      </c>
      <c r="L91" s="43" t="e">
        <f>VLOOKUP($I91,'Target Model'!$A$4:$K$26,11,TRUE)</f>
        <v>#DIV/0!</v>
      </c>
      <c r="M91" s="54" t="e">
        <f>VLOOKUP($I91,'Target Model'!$A$4:$N$26,12,TRUE)</f>
        <v>#DIV/0!</v>
      </c>
      <c r="N91" s="55" t="e">
        <f>VLOOKUP($I91,'Target Model'!$A$4:$N$26,13,TRUE)</f>
        <v>#DIV/0!</v>
      </c>
      <c r="O91" s="43" t="e">
        <f>VLOOKUP($I91,'Target Model'!$A$4:$N$26,14,TRUE)</f>
        <v>#DIV/0!</v>
      </c>
    </row>
    <row r="92" spans="1:15" x14ac:dyDescent="0.35">
      <c r="A92" s="62"/>
      <c r="B92" s="63"/>
      <c r="C92" s="63"/>
      <c r="D92" s="63"/>
      <c r="E92" s="50" t="str">
        <f>IF(B92&lt;&gt;0,VLOOKUP(B92,'Prior Attainment'!$A$2:$B$9,2,FALSE),"")</f>
        <v/>
      </c>
      <c r="F92" s="44" t="str">
        <f>IF(C92&lt;&gt;0,VLOOKUP(C92,'Prior Attainment'!$A$2:$B$9,2,FALSE),"")</f>
        <v/>
      </c>
      <c r="G92" s="44" t="str">
        <f>IF(D92&lt;&gt;0,VLOOKUP(D92,'Prior Attainment'!$A$2:$B$9,2,FALSE),"")</f>
        <v/>
      </c>
      <c r="H92" s="50" t="e">
        <f t="shared" si="6"/>
        <v>#DIV/0!</v>
      </c>
      <c r="I92" s="52" t="e">
        <f t="shared" si="7"/>
        <v>#DIV/0!</v>
      </c>
      <c r="J92" s="54" t="e">
        <f>VLOOKUP($I92,'Target Model'!$A$4:$K$26,9,TRUE)</f>
        <v>#DIV/0!</v>
      </c>
      <c r="K92" s="55" t="e">
        <f>VLOOKUP($I92,'Target Model'!$A$4:$K$26,10,TRUE)</f>
        <v>#DIV/0!</v>
      </c>
      <c r="L92" s="43" t="e">
        <f>VLOOKUP($I92,'Target Model'!$A$4:$K$26,11,TRUE)</f>
        <v>#DIV/0!</v>
      </c>
      <c r="M92" s="54" t="e">
        <f>VLOOKUP($I92,'Target Model'!$A$4:$N$26,12,TRUE)</f>
        <v>#DIV/0!</v>
      </c>
      <c r="N92" s="55" t="e">
        <f>VLOOKUP($I92,'Target Model'!$A$4:$N$26,13,TRUE)</f>
        <v>#DIV/0!</v>
      </c>
      <c r="O92" s="43" t="e">
        <f>VLOOKUP($I92,'Target Model'!$A$4:$N$26,14,TRUE)</f>
        <v>#DIV/0!</v>
      </c>
    </row>
    <row r="93" spans="1:15" x14ac:dyDescent="0.35">
      <c r="A93" s="62"/>
      <c r="B93" s="63"/>
      <c r="C93" s="63"/>
      <c r="D93" s="63"/>
      <c r="E93" s="50" t="str">
        <f>IF(B93&lt;&gt;0,VLOOKUP(B93,'Prior Attainment'!$A$2:$B$9,2,FALSE),"")</f>
        <v/>
      </c>
      <c r="F93" s="44" t="str">
        <f>IF(C93&lt;&gt;0,VLOOKUP(C93,'Prior Attainment'!$A$2:$B$9,2,FALSE),"")</f>
        <v/>
      </c>
      <c r="G93" s="44" t="str">
        <f>IF(D93&lt;&gt;0,VLOOKUP(D93,'Prior Attainment'!$A$2:$B$9,2,FALSE),"")</f>
        <v/>
      </c>
      <c r="H93" s="50" t="e">
        <f t="shared" si="6"/>
        <v>#DIV/0!</v>
      </c>
      <c r="I93" s="52" t="e">
        <f t="shared" si="7"/>
        <v>#DIV/0!</v>
      </c>
      <c r="J93" s="54" t="e">
        <f>VLOOKUP($I93,'Target Model'!$A$4:$K$26,9,TRUE)</f>
        <v>#DIV/0!</v>
      </c>
      <c r="K93" s="55" t="e">
        <f>VLOOKUP($I93,'Target Model'!$A$4:$K$26,10,TRUE)</f>
        <v>#DIV/0!</v>
      </c>
      <c r="L93" s="43" t="e">
        <f>VLOOKUP($I93,'Target Model'!$A$4:$K$26,11,TRUE)</f>
        <v>#DIV/0!</v>
      </c>
      <c r="M93" s="54" t="e">
        <f>VLOOKUP($I93,'Target Model'!$A$4:$N$26,12,TRUE)</f>
        <v>#DIV/0!</v>
      </c>
      <c r="N93" s="55" t="e">
        <f>VLOOKUP($I93,'Target Model'!$A$4:$N$26,13,TRUE)</f>
        <v>#DIV/0!</v>
      </c>
      <c r="O93" s="43" t="e">
        <f>VLOOKUP($I93,'Target Model'!$A$4:$N$26,14,TRUE)</f>
        <v>#DIV/0!</v>
      </c>
    </row>
    <row r="94" spans="1:15" x14ac:dyDescent="0.35">
      <c r="A94" s="62"/>
      <c r="B94" s="63"/>
      <c r="C94" s="63"/>
      <c r="D94" s="63"/>
      <c r="E94" s="50" t="str">
        <f>IF(B94&lt;&gt;0,VLOOKUP(B94,'Prior Attainment'!$A$2:$B$9,2,FALSE),"")</f>
        <v/>
      </c>
      <c r="F94" s="44" t="str">
        <f>IF(C94&lt;&gt;0,VLOOKUP(C94,'Prior Attainment'!$A$2:$B$9,2,FALSE),"")</f>
        <v/>
      </c>
      <c r="G94" s="44" t="str">
        <f>IF(D94&lt;&gt;0,VLOOKUP(D94,'Prior Attainment'!$A$2:$B$9,2,FALSE),"")</f>
        <v/>
      </c>
      <c r="H94" s="50" t="e">
        <f t="shared" si="6"/>
        <v>#DIV/0!</v>
      </c>
      <c r="I94" s="52" t="e">
        <f t="shared" si="7"/>
        <v>#DIV/0!</v>
      </c>
      <c r="J94" s="54" t="e">
        <f>VLOOKUP($I94,'Target Model'!$A$4:$K$26,9,TRUE)</f>
        <v>#DIV/0!</v>
      </c>
      <c r="K94" s="55" t="e">
        <f>VLOOKUP($I94,'Target Model'!$A$4:$K$26,10,TRUE)</f>
        <v>#DIV/0!</v>
      </c>
      <c r="L94" s="43" t="e">
        <f>VLOOKUP($I94,'Target Model'!$A$4:$K$26,11,TRUE)</f>
        <v>#DIV/0!</v>
      </c>
      <c r="M94" s="54" t="e">
        <f>VLOOKUP($I94,'Target Model'!$A$4:$N$26,12,TRUE)</f>
        <v>#DIV/0!</v>
      </c>
      <c r="N94" s="55" t="e">
        <f>VLOOKUP($I94,'Target Model'!$A$4:$N$26,13,TRUE)</f>
        <v>#DIV/0!</v>
      </c>
      <c r="O94" s="43" t="e">
        <f>VLOOKUP($I94,'Target Model'!$A$4:$N$26,14,TRUE)</f>
        <v>#DIV/0!</v>
      </c>
    </row>
    <row r="95" spans="1:15" x14ac:dyDescent="0.35">
      <c r="A95" s="62"/>
      <c r="B95" s="63"/>
      <c r="C95" s="63"/>
      <c r="D95" s="63"/>
      <c r="E95" s="50" t="str">
        <f>IF(B95&lt;&gt;0,VLOOKUP(B95,'Prior Attainment'!$A$2:$B$9,2,FALSE),"")</f>
        <v/>
      </c>
      <c r="F95" s="44" t="str">
        <f>IF(C95&lt;&gt;0,VLOOKUP(C95,'Prior Attainment'!$A$2:$B$9,2,FALSE),"")</f>
        <v/>
      </c>
      <c r="G95" s="44" t="str">
        <f>IF(D95&lt;&gt;0,VLOOKUP(D95,'Prior Attainment'!$A$2:$B$9,2,FALSE),"")</f>
        <v/>
      </c>
      <c r="H95" s="50" t="e">
        <f t="shared" si="6"/>
        <v>#DIV/0!</v>
      </c>
      <c r="I95" s="52" t="e">
        <f t="shared" si="7"/>
        <v>#DIV/0!</v>
      </c>
      <c r="J95" s="54" t="e">
        <f>VLOOKUP($I95,'Target Model'!$A$4:$K$26,9,TRUE)</f>
        <v>#DIV/0!</v>
      </c>
      <c r="K95" s="55" t="e">
        <f>VLOOKUP($I95,'Target Model'!$A$4:$K$26,10,TRUE)</f>
        <v>#DIV/0!</v>
      </c>
      <c r="L95" s="43" t="e">
        <f>VLOOKUP($I95,'Target Model'!$A$4:$K$26,11,TRUE)</f>
        <v>#DIV/0!</v>
      </c>
      <c r="M95" s="54" t="e">
        <f>VLOOKUP($I95,'Target Model'!$A$4:$N$26,12,TRUE)</f>
        <v>#DIV/0!</v>
      </c>
      <c r="N95" s="55" t="e">
        <f>VLOOKUP($I95,'Target Model'!$A$4:$N$26,13,TRUE)</f>
        <v>#DIV/0!</v>
      </c>
      <c r="O95" s="43" t="e">
        <f>VLOOKUP($I95,'Target Model'!$A$4:$N$26,14,TRUE)</f>
        <v>#DIV/0!</v>
      </c>
    </row>
    <row r="96" spans="1:15" x14ac:dyDescent="0.35">
      <c r="A96" s="62"/>
      <c r="B96" s="63"/>
      <c r="C96" s="63"/>
      <c r="D96" s="63"/>
      <c r="E96" s="50" t="str">
        <f>IF(B96&lt;&gt;0,VLOOKUP(B96,'Prior Attainment'!$A$2:$B$9,2,FALSE),"")</f>
        <v/>
      </c>
      <c r="F96" s="44" t="str">
        <f>IF(C96&lt;&gt;0,VLOOKUP(C96,'Prior Attainment'!$A$2:$B$9,2,FALSE),"")</f>
        <v/>
      </c>
      <c r="G96" s="44" t="str">
        <f>IF(D96&lt;&gt;0,VLOOKUP(D96,'Prior Attainment'!$A$2:$B$9,2,FALSE),"")</f>
        <v/>
      </c>
      <c r="H96" s="50" t="e">
        <f t="shared" si="6"/>
        <v>#DIV/0!</v>
      </c>
      <c r="I96" s="52" t="e">
        <f t="shared" si="7"/>
        <v>#DIV/0!</v>
      </c>
      <c r="J96" s="54" t="e">
        <f>VLOOKUP($I96,'Target Model'!$A$4:$K$26,9,TRUE)</f>
        <v>#DIV/0!</v>
      </c>
      <c r="K96" s="55" t="e">
        <f>VLOOKUP($I96,'Target Model'!$A$4:$K$26,10,TRUE)</f>
        <v>#DIV/0!</v>
      </c>
      <c r="L96" s="43" t="e">
        <f>VLOOKUP($I96,'Target Model'!$A$4:$K$26,11,TRUE)</f>
        <v>#DIV/0!</v>
      </c>
      <c r="M96" s="54" t="e">
        <f>VLOOKUP($I96,'Target Model'!$A$4:$N$26,12,TRUE)</f>
        <v>#DIV/0!</v>
      </c>
      <c r="N96" s="55" t="e">
        <f>VLOOKUP($I96,'Target Model'!$A$4:$N$26,13,TRUE)</f>
        <v>#DIV/0!</v>
      </c>
      <c r="O96" s="43" t="e">
        <f>VLOOKUP($I96,'Target Model'!$A$4:$N$26,14,TRUE)</f>
        <v>#DIV/0!</v>
      </c>
    </row>
    <row r="97" spans="1:15" x14ac:dyDescent="0.35">
      <c r="A97" s="62"/>
      <c r="B97" s="63"/>
      <c r="C97" s="63"/>
      <c r="D97" s="63"/>
      <c r="E97" s="50" t="str">
        <f>IF(B97&lt;&gt;0,VLOOKUP(B97,'Prior Attainment'!$A$2:$B$9,2,FALSE),"")</f>
        <v/>
      </c>
      <c r="F97" s="44" t="str">
        <f>IF(C97&lt;&gt;0,VLOOKUP(C97,'Prior Attainment'!$A$2:$B$9,2,FALSE),"")</f>
        <v/>
      </c>
      <c r="G97" s="44" t="str">
        <f>IF(D97&lt;&gt;0,VLOOKUP(D97,'Prior Attainment'!$A$2:$B$9,2,FALSE),"")</f>
        <v/>
      </c>
      <c r="H97" s="50" t="e">
        <f t="shared" si="6"/>
        <v>#DIV/0!</v>
      </c>
      <c r="I97" s="52" t="e">
        <f t="shared" si="7"/>
        <v>#DIV/0!</v>
      </c>
      <c r="J97" s="54" t="e">
        <f>VLOOKUP($I97,'Target Model'!$A$4:$K$26,9,TRUE)</f>
        <v>#DIV/0!</v>
      </c>
      <c r="K97" s="55" t="e">
        <f>VLOOKUP($I97,'Target Model'!$A$4:$K$26,10,TRUE)</f>
        <v>#DIV/0!</v>
      </c>
      <c r="L97" s="43" t="e">
        <f>VLOOKUP($I97,'Target Model'!$A$4:$K$26,11,TRUE)</f>
        <v>#DIV/0!</v>
      </c>
      <c r="M97" s="54" t="e">
        <f>VLOOKUP($I97,'Target Model'!$A$4:$N$26,12,TRUE)</f>
        <v>#DIV/0!</v>
      </c>
      <c r="N97" s="55" t="e">
        <f>VLOOKUP($I97,'Target Model'!$A$4:$N$26,13,TRUE)</f>
        <v>#DIV/0!</v>
      </c>
      <c r="O97" s="43" t="e">
        <f>VLOOKUP($I97,'Target Model'!$A$4:$N$26,14,TRUE)</f>
        <v>#DIV/0!</v>
      </c>
    </row>
    <row r="98" spans="1:15" x14ac:dyDescent="0.35">
      <c r="A98" s="62"/>
      <c r="B98" s="63"/>
      <c r="C98" s="63"/>
      <c r="D98" s="63"/>
      <c r="E98" s="50" t="str">
        <f>IF(B98&lt;&gt;0,VLOOKUP(B98,'Prior Attainment'!$A$2:$B$9,2,FALSE),"")</f>
        <v/>
      </c>
      <c r="F98" s="44" t="str">
        <f>IF(C98&lt;&gt;0,VLOOKUP(C98,'Prior Attainment'!$A$2:$B$9,2,FALSE),"")</f>
        <v/>
      </c>
      <c r="G98" s="44" t="str">
        <f>IF(D98&lt;&gt;0,VLOOKUP(D98,'Prior Attainment'!$A$2:$B$9,2,FALSE),"")</f>
        <v/>
      </c>
      <c r="H98" s="50" t="e">
        <f t="shared" si="6"/>
        <v>#DIV/0!</v>
      </c>
      <c r="I98" s="52" t="e">
        <f t="shared" si="7"/>
        <v>#DIV/0!</v>
      </c>
      <c r="J98" s="54" t="e">
        <f>VLOOKUP($I98,'Target Model'!$A$4:$K$26,9,TRUE)</f>
        <v>#DIV/0!</v>
      </c>
      <c r="K98" s="55" t="e">
        <f>VLOOKUP($I98,'Target Model'!$A$4:$K$26,10,TRUE)</f>
        <v>#DIV/0!</v>
      </c>
      <c r="L98" s="43" t="e">
        <f>VLOOKUP($I98,'Target Model'!$A$4:$K$26,11,TRUE)</f>
        <v>#DIV/0!</v>
      </c>
      <c r="M98" s="54" t="e">
        <f>VLOOKUP($I98,'Target Model'!$A$4:$N$26,12,TRUE)</f>
        <v>#DIV/0!</v>
      </c>
      <c r="N98" s="55" t="e">
        <f>VLOOKUP($I98,'Target Model'!$A$4:$N$26,13,TRUE)</f>
        <v>#DIV/0!</v>
      </c>
      <c r="O98" s="43" t="e">
        <f>VLOOKUP($I98,'Target Model'!$A$4:$N$26,14,TRUE)</f>
        <v>#DIV/0!</v>
      </c>
    </row>
    <row r="99" spans="1:15" x14ac:dyDescent="0.35">
      <c r="A99" s="62"/>
      <c r="B99" s="63"/>
      <c r="C99" s="63"/>
      <c r="D99" s="63"/>
      <c r="E99" s="50" t="str">
        <f>IF(B99&lt;&gt;0,VLOOKUP(B99,'Prior Attainment'!$A$2:$B$9,2,FALSE),"")</f>
        <v/>
      </c>
      <c r="F99" s="44" t="str">
        <f>IF(C99&lt;&gt;0,VLOOKUP(C99,'Prior Attainment'!$A$2:$B$9,2,FALSE),"")</f>
        <v/>
      </c>
      <c r="G99" s="44" t="str">
        <f>IF(D99&lt;&gt;0,VLOOKUP(D99,'Prior Attainment'!$A$2:$B$9,2,FALSE),"")</f>
        <v/>
      </c>
      <c r="H99" s="50" t="e">
        <f t="shared" si="6"/>
        <v>#DIV/0!</v>
      </c>
      <c r="I99" s="52" t="e">
        <f t="shared" si="7"/>
        <v>#DIV/0!</v>
      </c>
      <c r="J99" s="54" t="e">
        <f>VLOOKUP($I99,'Target Model'!$A$4:$K$26,9,TRUE)</f>
        <v>#DIV/0!</v>
      </c>
      <c r="K99" s="55" t="e">
        <f>VLOOKUP($I99,'Target Model'!$A$4:$K$26,10,TRUE)</f>
        <v>#DIV/0!</v>
      </c>
      <c r="L99" s="43" t="e">
        <f>VLOOKUP($I99,'Target Model'!$A$4:$K$26,11,TRUE)</f>
        <v>#DIV/0!</v>
      </c>
      <c r="M99" s="54" t="e">
        <f>VLOOKUP($I99,'Target Model'!$A$4:$N$26,12,TRUE)</f>
        <v>#DIV/0!</v>
      </c>
      <c r="N99" s="55" t="e">
        <f>VLOOKUP($I99,'Target Model'!$A$4:$N$26,13,TRUE)</f>
        <v>#DIV/0!</v>
      </c>
      <c r="O99" s="43" t="e">
        <f>VLOOKUP($I99,'Target Model'!$A$4:$N$26,14,TRUE)</f>
        <v>#DIV/0!</v>
      </c>
    </row>
    <row r="100" spans="1:15" x14ac:dyDescent="0.35">
      <c r="A100" s="62"/>
      <c r="B100" s="63"/>
      <c r="C100" s="63"/>
      <c r="D100" s="63"/>
      <c r="E100" s="50" t="str">
        <f>IF(B100&lt;&gt;0,VLOOKUP(B100,'Prior Attainment'!$A$2:$B$9,2,FALSE),"")</f>
        <v/>
      </c>
      <c r="F100" s="44" t="str">
        <f>IF(C100&lt;&gt;0,VLOOKUP(C100,'Prior Attainment'!$A$2:$B$9,2,FALSE),"")</f>
        <v/>
      </c>
      <c r="G100" s="44" t="str">
        <f>IF(D100&lt;&gt;0,VLOOKUP(D100,'Prior Attainment'!$A$2:$B$9,2,FALSE),"")</f>
        <v/>
      </c>
      <c r="H100" s="50" t="e">
        <f t="shared" si="6"/>
        <v>#DIV/0!</v>
      </c>
      <c r="I100" s="52" t="e">
        <f t="shared" si="7"/>
        <v>#DIV/0!</v>
      </c>
      <c r="J100" s="54" t="e">
        <f>VLOOKUP($I100,'Target Model'!$A$4:$K$26,9,TRUE)</f>
        <v>#DIV/0!</v>
      </c>
      <c r="K100" s="55" t="e">
        <f>VLOOKUP($I100,'Target Model'!$A$4:$K$26,10,TRUE)</f>
        <v>#DIV/0!</v>
      </c>
      <c r="L100" s="43" t="e">
        <f>VLOOKUP($I100,'Target Model'!$A$4:$K$26,11,TRUE)</f>
        <v>#DIV/0!</v>
      </c>
      <c r="M100" s="54" t="e">
        <f>VLOOKUP($I100,'Target Model'!$A$4:$N$26,12,TRUE)</f>
        <v>#DIV/0!</v>
      </c>
      <c r="N100" s="55" t="e">
        <f>VLOOKUP($I100,'Target Model'!$A$4:$N$26,13,TRUE)</f>
        <v>#DIV/0!</v>
      </c>
      <c r="O100" s="43" t="e">
        <f>VLOOKUP($I100,'Target Model'!$A$4:$N$26,14,TRUE)</f>
        <v>#DIV/0!</v>
      </c>
    </row>
    <row r="101" spans="1:15" x14ac:dyDescent="0.35">
      <c r="A101" s="62"/>
      <c r="B101" s="63"/>
      <c r="C101" s="63"/>
      <c r="D101" s="63"/>
      <c r="E101" s="50" t="str">
        <f>IF(B101&lt;&gt;0,VLOOKUP(B101,'Prior Attainment'!$A$2:$B$9,2,FALSE),"")</f>
        <v/>
      </c>
      <c r="F101" s="44" t="str">
        <f>IF(C101&lt;&gt;0,VLOOKUP(C101,'Prior Attainment'!$A$2:$B$9,2,FALSE),"")</f>
        <v/>
      </c>
      <c r="G101" s="44" t="str">
        <f>IF(D101&lt;&gt;0,VLOOKUP(D101,'Prior Attainment'!$A$2:$B$9,2,FALSE),"")</f>
        <v/>
      </c>
      <c r="H101" s="50" t="e">
        <f t="shared" si="6"/>
        <v>#DIV/0!</v>
      </c>
      <c r="I101" s="52" t="e">
        <f t="shared" si="7"/>
        <v>#DIV/0!</v>
      </c>
      <c r="J101" s="54" t="e">
        <f>VLOOKUP($I101,'Target Model'!$A$4:$K$26,9,TRUE)</f>
        <v>#DIV/0!</v>
      </c>
      <c r="K101" s="55" t="e">
        <f>VLOOKUP($I101,'Target Model'!$A$4:$K$26,10,TRUE)</f>
        <v>#DIV/0!</v>
      </c>
      <c r="L101" s="43" t="e">
        <f>VLOOKUP($I101,'Target Model'!$A$4:$K$26,11,TRUE)</f>
        <v>#DIV/0!</v>
      </c>
      <c r="M101" s="54" t="e">
        <f>VLOOKUP($I101,'Target Model'!$A$4:$N$26,12,TRUE)</f>
        <v>#DIV/0!</v>
      </c>
      <c r="N101" s="55" t="e">
        <f>VLOOKUP($I101,'Target Model'!$A$4:$N$26,13,TRUE)</f>
        <v>#DIV/0!</v>
      </c>
      <c r="O101" s="43" t="e">
        <f>VLOOKUP($I101,'Target Model'!$A$4:$N$26,14,TRUE)</f>
        <v>#DIV/0!</v>
      </c>
    </row>
    <row r="102" spans="1:15" x14ac:dyDescent="0.35">
      <c r="A102" s="62"/>
      <c r="B102" s="63"/>
      <c r="C102" s="63"/>
      <c r="D102" s="63"/>
      <c r="E102" s="50" t="str">
        <f>IF(B102&lt;&gt;0,VLOOKUP(B102,'Prior Attainment'!$A$2:$B$9,2,FALSE),"")</f>
        <v/>
      </c>
      <c r="F102" s="44" t="str">
        <f>IF(C102&lt;&gt;0,VLOOKUP(C102,'Prior Attainment'!$A$2:$B$9,2,FALSE),"")</f>
        <v/>
      </c>
      <c r="G102" s="44" t="str">
        <f>IF(D102&lt;&gt;0,VLOOKUP(D102,'Prior Attainment'!$A$2:$B$9,2,FALSE),"")</f>
        <v/>
      </c>
      <c r="H102" s="50" t="e">
        <f t="shared" si="6"/>
        <v>#DIV/0!</v>
      </c>
      <c r="I102" s="52" t="e">
        <f t="shared" si="7"/>
        <v>#DIV/0!</v>
      </c>
      <c r="J102" s="54" t="e">
        <f>VLOOKUP($I102,'Target Model'!$A$4:$K$26,9,TRUE)</f>
        <v>#DIV/0!</v>
      </c>
      <c r="K102" s="55" t="e">
        <f>VLOOKUP($I102,'Target Model'!$A$4:$K$26,10,TRUE)</f>
        <v>#DIV/0!</v>
      </c>
      <c r="L102" s="43" t="e">
        <f>VLOOKUP($I102,'Target Model'!$A$4:$K$26,11,TRUE)</f>
        <v>#DIV/0!</v>
      </c>
      <c r="M102" s="54" t="e">
        <f>VLOOKUP($I102,'Target Model'!$A$4:$N$26,12,TRUE)</f>
        <v>#DIV/0!</v>
      </c>
      <c r="N102" s="55" t="e">
        <f>VLOOKUP($I102,'Target Model'!$A$4:$N$26,13,TRUE)</f>
        <v>#DIV/0!</v>
      </c>
      <c r="O102" s="43" t="e">
        <f>VLOOKUP($I102,'Target Model'!$A$4:$N$26,14,TRUE)</f>
        <v>#DIV/0!</v>
      </c>
    </row>
    <row r="103" spans="1:15" x14ac:dyDescent="0.35">
      <c r="A103" s="62"/>
      <c r="B103" s="63"/>
      <c r="C103" s="63"/>
      <c r="D103" s="63"/>
      <c r="E103" s="50" t="str">
        <f>IF(B103&lt;&gt;0,VLOOKUP(B103,'Prior Attainment'!$A$2:$B$9,2,FALSE),"")</f>
        <v/>
      </c>
      <c r="F103" s="44" t="str">
        <f>IF(C103&lt;&gt;0,VLOOKUP(C103,'Prior Attainment'!$A$2:$B$9,2,FALSE),"")</f>
        <v/>
      </c>
      <c r="G103" s="44" t="str">
        <f>IF(D103&lt;&gt;0,VLOOKUP(D103,'Prior Attainment'!$A$2:$B$9,2,FALSE),"")</f>
        <v/>
      </c>
      <c r="H103" s="50" t="e">
        <f t="shared" si="6"/>
        <v>#DIV/0!</v>
      </c>
      <c r="I103" s="52" t="e">
        <f t="shared" si="7"/>
        <v>#DIV/0!</v>
      </c>
      <c r="J103" s="54" t="e">
        <f>VLOOKUP($I103,'Target Model'!$A$4:$K$26,9,TRUE)</f>
        <v>#DIV/0!</v>
      </c>
      <c r="K103" s="55" t="e">
        <f>VLOOKUP($I103,'Target Model'!$A$4:$K$26,10,TRUE)</f>
        <v>#DIV/0!</v>
      </c>
      <c r="L103" s="43" t="e">
        <f>VLOOKUP($I103,'Target Model'!$A$4:$K$26,11,TRUE)</f>
        <v>#DIV/0!</v>
      </c>
      <c r="M103" s="54" t="e">
        <f>VLOOKUP($I103,'Target Model'!$A$4:$N$26,12,TRUE)</f>
        <v>#DIV/0!</v>
      </c>
      <c r="N103" s="55" t="e">
        <f>VLOOKUP($I103,'Target Model'!$A$4:$N$26,13,TRUE)</f>
        <v>#DIV/0!</v>
      </c>
      <c r="O103" s="43" t="e">
        <f>VLOOKUP($I103,'Target Model'!$A$4:$N$26,14,TRUE)</f>
        <v>#DIV/0!</v>
      </c>
    </row>
    <row r="104" spans="1:15" x14ac:dyDescent="0.35">
      <c r="A104" s="62"/>
      <c r="B104" s="63"/>
      <c r="C104" s="63"/>
      <c r="D104" s="63"/>
      <c r="E104" s="50" t="str">
        <f>IF(B104&lt;&gt;0,VLOOKUP(B104,'Prior Attainment'!$A$2:$B$9,2,FALSE),"")</f>
        <v/>
      </c>
      <c r="F104" s="44" t="str">
        <f>IF(C104&lt;&gt;0,VLOOKUP(C104,'Prior Attainment'!$A$2:$B$9,2,FALSE),"")</f>
        <v/>
      </c>
      <c r="G104" s="44" t="str">
        <f>IF(D104&lt;&gt;0,VLOOKUP(D104,'Prior Attainment'!$A$2:$B$9,2,FALSE),"")</f>
        <v/>
      </c>
      <c r="H104" s="50" t="e">
        <f t="shared" si="6"/>
        <v>#DIV/0!</v>
      </c>
      <c r="I104" s="52" t="e">
        <f t="shared" si="7"/>
        <v>#DIV/0!</v>
      </c>
      <c r="J104" s="54" t="e">
        <f>VLOOKUP($I104,'Target Model'!$A$4:$K$26,9,TRUE)</f>
        <v>#DIV/0!</v>
      </c>
      <c r="K104" s="55" t="e">
        <f>VLOOKUP($I104,'Target Model'!$A$4:$K$26,10,TRUE)</f>
        <v>#DIV/0!</v>
      </c>
      <c r="L104" s="43" t="e">
        <f>VLOOKUP($I104,'Target Model'!$A$4:$K$26,11,TRUE)</f>
        <v>#DIV/0!</v>
      </c>
      <c r="M104" s="54" t="e">
        <f>VLOOKUP($I104,'Target Model'!$A$4:$N$26,12,TRUE)</f>
        <v>#DIV/0!</v>
      </c>
      <c r="N104" s="55" t="e">
        <f>VLOOKUP($I104,'Target Model'!$A$4:$N$26,13,TRUE)</f>
        <v>#DIV/0!</v>
      </c>
      <c r="O104" s="43" t="e">
        <f>VLOOKUP($I104,'Target Model'!$A$4:$N$26,14,TRUE)</f>
        <v>#DIV/0!</v>
      </c>
    </row>
    <row r="105" spans="1:15" x14ac:dyDescent="0.35">
      <c r="A105" s="62"/>
      <c r="B105" s="63"/>
      <c r="C105" s="63"/>
      <c r="D105" s="63"/>
      <c r="E105" s="50" t="str">
        <f>IF(B105&lt;&gt;0,VLOOKUP(B105,'Prior Attainment'!$A$2:$B$9,2,FALSE),"")</f>
        <v/>
      </c>
      <c r="F105" s="44" t="str">
        <f>IF(C105&lt;&gt;0,VLOOKUP(C105,'Prior Attainment'!$A$2:$B$9,2,FALSE),"")</f>
        <v/>
      </c>
      <c r="G105" s="44" t="str">
        <f>IF(D105&lt;&gt;0,VLOOKUP(D105,'Prior Attainment'!$A$2:$B$9,2,FALSE),"")</f>
        <v/>
      </c>
      <c r="H105" s="50" t="e">
        <f t="shared" si="6"/>
        <v>#DIV/0!</v>
      </c>
      <c r="I105" s="52" t="e">
        <f t="shared" si="7"/>
        <v>#DIV/0!</v>
      </c>
      <c r="J105" s="54" t="e">
        <f>VLOOKUP($I105,'Target Model'!$A$4:$K$26,9,TRUE)</f>
        <v>#DIV/0!</v>
      </c>
      <c r="K105" s="55" t="e">
        <f>VLOOKUP($I105,'Target Model'!$A$4:$K$26,10,TRUE)</f>
        <v>#DIV/0!</v>
      </c>
      <c r="L105" s="43" t="e">
        <f>VLOOKUP($I105,'Target Model'!$A$4:$K$26,11,TRUE)</f>
        <v>#DIV/0!</v>
      </c>
      <c r="M105" s="54" t="e">
        <f>VLOOKUP($I105,'Target Model'!$A$4:$N$26,12,TRUE)</f>
        <v>#DIV/0!</v>
      </c>
      <c r="N105" s="55" t="e">
        <f>VLOOKUP($I105,'Target Model'!$A$4:$N$26,13,TRUE)</f>
        <v>#DIV/0!</v>
      </c>
      <c r="O105" s="43" t="e">
        <f>VLOOKUP($I105,'Target Model'!$A$4:$N$26,14,TRUE)</f>
        <v>#DIV/0!</v>
      </c>
    </row>
    <row r="106" spans="1:15" x14ac:dyDescent="0.35">
      <c r="A106" s="62"/>
      <c r="B106" s="63"/>
      <c r="C106" s="63"/>
      <c r="D106" s="63"/>
      <c r="E106" s="50" t="str">
        <f>IF(B106&lt;&gt;0,VLOOKUP(B106,'Prior Attainment'!$A$2:$B$9,2,FALSE),"")</f>
        <v/>
      </c>
      <c r="F106" s="44" t="str">
        <f>IF(C106&lt;&gt;0,VLOOKUP(C106,'Prior Attainment'!$A$2:$B$9,2,FALSE),"")</f>
        <v/>
      </c>
      <c r="G106" s="44" t="str">
        <f>IF(D106&lt;&gt;0,VLOOKUP(D106,'Prior Attainment'!$A$2:$B$9,2,FALSE),"")</f>
        <v/>
      </c>
      <c r="H106" s="50" t="e">
        <f t="shared" si="6"/>
        <v>#DIV/0!</v>
      </c>
      <c r="I106" s="52" t="e">
        <f t="shared" si="7"/>
        <v>#DIV/0!</v>
      </c>
      <c r="J106" s="54" t="e">
        <f>VLOOKUP($I106,'Target Model'!$A$4:$K$26,9,TRUE)</f>
        <v>#DIV/0!</v>
      </c>
      <c r="K106" s="55" t="e">
        <f>VLOOKUP($I106,'Target Model'!$A$4:$K$26,10,TRUE)</f>
        <v>#DIV/0!</v>
      </c>
      <c r="L106" s="43" t="e">
        <f>VLOOKUP($I106,'Target Model'!$A$4:$K$26,11,TRUE)</f>
        <v>#DIV/0!</v>
      </c>
      <c r="M106" s="54" t="e">
        <f>VLOOKUP($I106,'Target Model'!$A$4:$N$26,12,TRUE)</f>
        <v>#DIV/0!</v>
      </c>
      <c r="N106" s="55" t="e">
        <f>VLOOKUP($I106,'Target Model'!$A$4:$N$26,13,TRUE)</f>
        <v>#DIV/0!</v>
      </c>
      <c r="O106" s="43" t="e">
        <f>VLOOKUP($I106,'Target Model'!$A$4:$N$26,14,TRUE)</f>
        <v>#DIV/0!</v>
      </c>
    </row>
    <row r="107" spans="1:15" x14ac:dyDescent="0.35">
      <c r="A107" s="62"/>
      <c r="B107" s="63"/>
      <c r="C107" s="63"/>
      <c r="D107" s="63"/>
      <c r="E107" s="50" t="str">
        <f>IF(B107&lt;&gt;0,VLOOKUP(B107,'Prior Attainment'!$A$2:$B$9,2,FALSE),"")</f>
        <v/>
      </c>
      <c r="F107" s="44" t="str">
        <f>IF(C107&lt;&gt;0,VLOOKUP(C107,'Prior Attainment'!$A$2:$B$9,2,FALSE),"")</f>
        <v/>
      </c>
      <c r="G107" s="44" t="str">
        <f>IF(D107&lt;&gt;0,VLOOKUP(D107,'Prior Attainment'!$A$2:$B$9,2,FALSE),"")</f>
        <v/>
      </c>
      <c r="H107" s="50" t="e">
        <f t="shared" si="6"/>
        <v>#DIV/0!</v>
      </c>
      <c r="I107" s="52" t="e">
        <f t="shared" si="7"/>
        <v>#DIV/0!</v>
      </c>
      <c r="J107" s="54" t="e">
        <f>VLOOKUP($I107,'Target Model'!$A$4:$K$26,9,TRUE)</f>
        <v>#DIV/0!</v>
      </c>
      <c r="K107" s="55" t="e">
        <f>VLOOKUP($I107,'Target Model'!$A$4:$K$26,10,TRUE)</f>
        <v>#DIV/0!</v>
      </c>
      <c r="L107" s="43" t="e">
        <f>VLOOKUP($I107,'Target Model'!$A$4:$K$26,11,TRUE)</f>
        <v>#DIV/0!</v>
      </c>
      <c r="M107" s="54" t="e">
        <f>VLOOKUP($I107,'Target Model'!$A$4:$N$26,12,TRUE)</f>
        <v>#DIV/0!</v>
      </c>
      <c r="N107" s="55" t="e">
        <f>VLOOKUP($I107,'Target Model'!$A$4:$N$26,13,TRUE)</f>
        <v>#DIV/0!</v>
      </c>
      <c r="O107" s="43" t="e">
        <f>VLOOKUP($I107,'Target Model'!$A$4:$N$26,14,TRUE)</f>
        <v>#DIV/0!</v>
      </c>
    </row>
    <row r="108" spans="1:15" x14ac:dyDescent="0.35">
      <c r="A108" s="62"/>
      <c r="B108" s="63"/>
      <c r="C108" s="63"/>
      <c r="D108" s="63"/>
      <c r="E108" s="50" t="str">
        <f>IF(B108&lt;&gt;0,VLOOKUP(B108,'Prior Attainment'!$A$2:$B$9,2,FALSE),"")</f>
        <v/>
      </c>
      <c r="F108" s="44" t="str">
        <f>IF(C108&lt;&gt;0,VLOOKUP(C108,'Prior Attainment'!$A$2:$B$9,2,FALSE),"")</f>
        <v/>
      </c>
      <c r="G108" s="44" t="str">
        <f>IF(D108&lt;&gt;0,VLOOKUP(D108,'Prior Attainment'!$A$2:$B$9,2,FALSE),"")</f>
        <v/>
      </c>
      <c r="H108" s="50" t="e">
        <f t="shared" si="6"/>
        <v>#DIV/0!</v>
      </c>
      <c r="I108" s="52" t="e">
        <f t="shared" si="7"/>
        <v>#DIV/0!</v>
      </c>
      <c r="J108" s="54" t="e">
        <f>VLOOKUP($I108,'Target Model'!$A$4:$K$26,9,TRUE)</f>
        <v>#DIV/0!</v>
      </c>
      <c r="K108" s="55" t="e">
        <f>VLOOKUP($I108,'Target Model'!$A$4:$K$26,10,TRUE)</f>
        <v>#DIV/0!</v>
      </c>
      <c r="L108" s="43" t="e">
        <f>VLOOKUP($I108,'Target Model'!$A$4:$K$26,11,TRUE)</f>
        <v>#DIV/0!</v>
      </c>
      <c r="M108" s="54" t="e">
        <f>VLOOKUP($I108,'Target Model'!$A$4:$N$26,12,TRUE)</f>
        <v>#DIV/0!</v>
      </c>
      <c r="N108" s="55" t="e">
        <f>VLOOKUP($I108,'Target Model'!$A$4:$N$26,13,TRUE)</f>
        <v>#DIV/0!</v>
      </c>
      <c r="O108" s="43" t="e">
        <f>VLOOKUP($I108,'Target Model'!$A$4:$N$26,14,TRUE)</f>
        <v>#DIV/0!</v>
      </c>
    </row>
    <row r="109" spans="1:15" x14ac:dyDescent="0.35">
      <c r="A109" s="62"/>
      <c r="B109" s="63"/>
      <c r="C109" s="63"/>
      <c r="D109" s="63"/>
      <c r="E109" s="50" t="str">
        <f>IF(B109&lt;&gt;0,VLOOKUP(B109,'Prior Attainment'!$A$2:$B$9,2,FALSE),"")</f>
        <v/>
      </c>
      <c r="F109" s="44" t="str">
        <f>IF(C109&lt;&gt;0,VLOOKUP(C109,'Prior Attainment'!$A$2:$B$9,2,FALSE),"")</f>
        <v/>
      </c>
      <c r="G109" s="44" t="str">
        <f>IF(D109&lt;&gt;0,VLOOKUP(D109,'Prior Attainment'!$A$2:$B$9,2,FALSE),"")</f>
        <v/>
      </c>
      <c r="H109" s="50" t="e">
        <f t="shared" si="6"/>
        <v>#DIV/0!</v>
      </c>
      <c r="I109" s="52" t="e">
        <f t="shared" si="7"/>
        <v>#DIV/0!</v>
      </c>
      <c r="J109" s="54" t="e">
        <f>VLOOKUP($I109,'Target Model'!$A$4:$K$26,9,TRUE)</f>
        <v>#DIV/0!</v>
      </c>
      <c r="K109" s="55" t="e">
        <f>VLOOKUP($I109,'Target Model'!$A$4:$K$26,10,TRUE)</f>
        <v>#DIV/0!</v>
      </c>
      <c r="L109" s="43" t="e">
        <f>VLOOKUP($I109,'Target Model'!$A$4:$K$26,11,TRUE)</f>
        <v>#DIV/0!</v>
      </c>
      <c r="M109" s="54" t="e">
        <f>VLOOKUP($I109,'Target Model'!$A$4:$N$26,12,TRUE)</f>
        <v>#DIV/0!</v>
      </c>
      <c r="N109" s="55" t="e">
        <f>VLOOKUP($I109,'Target Model'!$A$4:$N$26,13,TRUE)</f>
        <v>#DIV/0!</v>
      </c>
      <c r="O109" s="43" t="e">
        <f>VLOOKUP($I109,'Target Model'!$A$4:$N$26,14,TRUE)</f>
        <v>#DIV/0!</v>
      </c>
    </row>
    <row r="110" spans="1:15" x14ac:dyDescent="0.35">
      <c r="A110" s="62"/>
      <c r="B110" s="63"/>
      <c r="C110" s="63"/>
      <c r="D110" s="63"/>
      <c r="E110" s="50" t="str">
        <f>IF(B110&lt;&gt;0,VLOOKUP(B110,'Prior Attainment'!$A$2:$B$9,2,FALSE),"")</f>
        <v/>
      </c>
      <c r="F110" s="44" t="str">
        <f>IF(C110&lt;&gt;0,VLOOKUP(C110,'Prior Attainment'!$A$2:$B$9,2,FALSE),"")</f>
        <v/>
      </c>
      <c r="G110" s="44" t="str">
        <f>IF(D110&lt;&gt;0,VLOOKUP(D110,'Prior Attainment'!$A$2:$B$9,2,FALSE),"")</f>
        <v/>
      </c>
      <c r="H110" s="50" t="e">
        <f t="shared" si="6"/>
        <v>#DIV/0!</v>
      </c>
      <c r="I110" s="52" t="e">
        <f t="shared" si="7"/>
        <v>#DIV/0!</v>
      </c>
      <c r="J110" s="54" t="e">
        <f>VLOOKUP($I110,'Target Model'!$A$4:$K$26,9,TRUE)</f>
        <v>#DIV/0!</v>
      </c>
      <c r="K110" s="55" t="e">
        <f>VLOOKUP($I110,'Target Model'!$A$4:$K$26,10,TRUE)</f>
        <v>#DIV/0!</v>
      </c>
      <c r="L110" s="43" t="e">
        <f>VLOOKUP($I110,'Target Model'!$A$4:$K$26,11,TRUE)</f>
        <v>#DIV/0!</v>
      </c>
      <c r="M110" s="54" t="e">
        <f>VLOOKUP($I110,'Target Model'!$A$4:$N$26,12,TRUE)</f>
        <v>#DIV/0!</v>
      </c>
      <c r="N110" s="55" t="e">
        <f>VLOOKUP($I110,'Target Model'!$A$4:$N$26,13,TRUE)</f>
        <v>#DIV/0!</v>
      </c>
      <c r="O110" s="43" t="e">
        <f>VLOOKUP($I110,'Target Model'!$A$4:$N$26,14,TRUE)</f>
        <v>#DIV/0!</v>
      </c>
    </row>
    <row r="111" spans="1:15" x14ac:dyDescent="0.35">
      <c r="A111" s="62"/>
      <c r="B111" s="63"/>
      <c r="C111" s="63"/>
      <c r="D111" s="63"/>
      <c r="E111" s="50" t="str">
        <f>IF(B111&lt;&gt;0,VLOOKUP(B111,'Prior Attainment'!$A$2:$B$9,2,FALSE),"")</f>
        <v/>
      </c>
      <c r="F111" s="44" t="str">
        <f>IF(C111&lt;&gt;0,VLOOKUP(C111,'Prior Attainment'!$A$2:$B$9,2,FALSE),"")</f>
        <v/>
      </c>
      <c r="G111" s="44" t="str">
        <f>IF(D111&lt;&gt;0,VLOOKUP(D111,'Prior Attainment'!$A$2:$B$9,2,FALSE),"")</f>
        <v/>
      </c>
      <c r="H111" s="50" t="e">
        <f t="shared" si="6"/>
        <v>#DIV/0!</v>
      </c>
      <c r="I111" s="52" t="e">
        <f t="shared" si="7"/>
        <v>#DIV/0!</v>
      </c>
      <c r="J111" s="54" t="e">
        <f>VLOOKUP($I111,'Target Model'!$A$4:$K$26,9,TRUE)</f>
        <v>#DIV/0!</v>
      </c>
      <c r="K111" s="55" t="e">
        <f>VLOOKUP($I111,'Target Model'!$A$4:$K$26,10,TRUE)</f>
        <v>#DIV/0!</v>
      </c>
      <c r="L111" s="43" t="e">
        <f>VLOOKUP($I111,'Target Model'!$A$4:$K$26,11,TRUE)</f>
        <v>#DIV/0!</v>
      </c>
      <c r="M111" s="54" t="e">
        <f>VLOOKUP($I111,'Target Model'!$A$4:$N$26,12,TRUE)</f>
        <v>#DIV/0!</v>
      </c>
      <c r="N111" s="55" t="e">
        <f>VLOOKUP($I111,'Target Model'!$A$4:$N$26,13,TRUE)</f>
        <v>#DIV/0!</v>
      </c>
      <c r="O111" s="43" t="e">
        <f>VLOOKUP($I111,'Target Model'!$A$4:$N$26,14,TRUE)</f>
        <v>#DIV/0!</v>
      </c>
    </row>
    <row r="112" spans="1:15" x14ac:dyDescent="0.35">
      <c r="A112" s="62"/>
      <c r="B112" s="63"/>
      <c r="C112" s="63"/>
      <c r="D112" s="63"/>
      <c r="E112" s="50" t="str">
        <f>IF(B112&lt;&gt;0,VLOOKUP(B112,'Prior Attainment'!$A$2:$B$9,2,FALSE),"")</f>
        <v/>
      </c>
      <c r="F112" s="44" t="str">
        <f>IF(C112&lt;&gt;0,VLOOKUP(C112,'Prior Attainment'!$A$2:$B$9,2,FALSE),"")</f>
        <v/>
      </c>
      <c r="G112" s="44" t="str">
        <f>IF(D112&lt;&gt;0,VLOOKUP(D112,'Prior Attainment'!$A$2:$B$9,2,FALSE),"")</f>
        <v/>
      </c>
      <c r="H112" s="50" t="e">
        <f t="shared" si="6"/>
        <v>#DIV/0!</v>
      </c>
      <c r="I112" s="52" t="e">
        <f t="shared" si="7"/>
        <v>#DIV/0!</v>
      </c>
      <c r="J112" s="54" t="e">
        <f>VLOOKUP($I112,'Target Model'!$A$4:$K$26,9,TRUE)</f>
        <v>#DIV/0!</v>
      </c>
      <c r="K112" s="55" t="e">
        <f>VLOOKUP($I112,'Target Model'!$A$4:$K$26,10,TRUE)</f>
        <v>#DIV/0!</v>
      </c>
      <c r="L112" s="43" t="e">
        <f>VLOOKUP($I112,'Target Model'!$A$4:$K$26,11,TRUE)</f>
        <v>#DIV/0!</v>
      </c>
      <c r="M112" s="54" t="e">
        <f>VLOOKUP($I112,'Target Model'!$A$4:$N$26,12,TRUE)</f>
        <v>#DIV/0!</v>
      </c>
      <c r="N112" s="55" t="e">
        <f>VLOOKUP($I112,'Target Model'!$A$4:$N$26,13,TRUE)</f>
        <v>#DIV/0!</v>
      </c>
      <c r="O112" s="43" t="e">
        <f>VLOOKUP($I112,'Target Model'!$A$4:$N$26,14,TRUE)</f>
        <v>#DIV/0!</v>
      </c>
    </row>
    <row r="113" spans="1:15" x14ac:dyDescent="0.35">
      <c r="A113" s="62"/>
      <c r="B113" s="63"/>
      <c r="C113" s="63"/>
      <c r="D113" s="63"/>
      <c r="E113" s="50" t="str">
        <f>IF(B113&lt;&gt;0,VLOOKUP(B113,'Prior Attainment'!$A$2:$B$9,2,FALSE),"")</f>
        <v/>
      </c>
      <c r="F113" s="44" t="str">
        <f>IF(C113&lt;&gt;0,VLOOKUP(C113,'Prior Attainment'!$A$2:$B$9,2,FALSE),"")</f>
        <v/>
      </c>
      <c r="G113" s="44" t="str">
        <f>IF(D113&lt;&gt;0,VLOOKUP(D113,'Prior Attainment'!$A$2:$B$9,2,FALSE),"")</f>
        <v/>
      </c>
      <c r="H113" s="50" t="e">
        <f t="shared" si="6"/>
        <v>#DIV/0!</v>
      </c>
      <c r="I113" s="52" t="e">
        <f t="shared" si="7"/>
        <v>#DIV/0!</v>
      </c>
      <c r="J113" s="54" t="e">
        <f>VLOOKUP($I113,'Target Model'!$A$4:$K$26,9,TRUE)</f>
        <v>#DIV/0!</v>
      </c>
      <c r="K113" s="55" t="e">
        <f>VLOOKUP($I113,'Target Model'!$A$4:$K$26,10,TRUE)</f>
        <v>#DIV/0!</v>
      </c>
      <c r="L113" s="43" t="e">
        <f>VLOOKUP($I113,'Target Model'!$A$4:$K$26,11,TRUE)</f>
        <v>#DIV/0!</v>
      </c>
      <c r="M113" s="54" t="e">
        <f>VLOOKUP($I113,'Target Model'!$A$4:$N$26,12,TRUE)</f>
        <v>#DIV/0!</v>
      </c>
      <c r="N113" s="55" t="e">
        <f>VLOOKUP($I113,'Target Model'!$A$4:$N$26,13,TRUE)</f>
        <v>#DIV/0!</v>
      </c>
      <c r="O113" s="43" t="e">
        <f>VLOOKUP($I113,'Target Model'!$A$4:$N$26,14,TRUE)</f>
        <v>#DIV/0!</v>
      </c>
    </row>
    <row r="114" spans="1:15" x14ac:dyDescent="0.35">
      <c r="A114" s="62"/>
      <c r="B114" s="63"/>
      <c r="C114" s="63"/>
      <c r="D114" s="63"/>
      <c r="E114" s="50" t="str">
        <f>IF(B114&lt;&gt;0,VLOOKUP(B114,'Prior Attainment'!$A$2:$B$9,2,FALSE),"")</f>
        <v/>
      </c>
      <c r="F114" s="44" t="str">
        <f>IF(C114&lt;&gt;0,VLOOKUP(C114,'Prior Attainment'!$A$2:$B$9,2,FALSE),"")</f>
        <v/>
      </c>
      <c r="G114" s="44" t="str">
        <f>IF(D114&lt;&gt;0,VLOOKUP(D114,'Prior Attainment'!$A$2:$B$9,2,FALSE),"")</f>
        <v/>
      </c>
      <c r="H114" s="50" t="e">
        <f t="shared" si="6"/>
        <v>#DIV/0!</v>
      </c>
      <c r="I114" s="52" t="e">
        <f t="shared" si="7"/>
        <v>#DIV/0!</v>
      </c>
      <c r="J114" s="54" t="e">
        <f>VLOOKUP($I114,'Target Model'!$A$4:$K$26,9,TRUE)</f>
        <v>#DIV/0!</v>
      </c>
      <c r="K114" s="55" t="e">
        <f>VLOOKUP($I114,'Target Model'!$A$4:$K$26,10,TRUE)</f>
        <v>#DIV/0!</v>
      </c>
      <c r="L114" s="43" t="e">
        <f>VLOOKUP($I114,'Target Model'!$A$4:$K$26,11,TRUE)</f>
        <v>#DIV/0!</v>
      </c>
      <c r="M114" s="54" t="e">
        <f>VLOOKUP($I114,'Target Model'!$A$4:$N$26,12,TRUE)</f>
        <v>#DIV/0!</v>
      </c>
      <c r="N114" s="55" t="e">
        <f>VLOOKUP($I114,'Target Model'!$A$4:$N$26,13,TRUE)</f>
        <v>#DIV/0!</v>
      </c>
      <c r="O114" s="43" t="e">
        <f>VLOOKUP($I114,'Target Model'!$A$4:$N$26,14,TRUE)</f>
        <v>#DIV/0!</v>
      </c>
    </row>
    <row r="115" spans="1:15" x14ac:dyDescent="0.35">
      <c r="A115" s="62"/>
      <c r="B115" s="63"/>
      <c r="C115" s="63"/>
      <c r="D115" s="63"/>
      <c r="E115" s="50" t="str">
        <f>IF(B115&lt;&gt;0,VLOOKUP(B115,'Prior Attainment'!$A$2:$B$9,2,FALSE),"")</f>
        <v/>
      </c>
      <c r="F115" s="44" t="str">
        <f>IF(C115&lt;&gt;0,VLOOKUP(C115,'Prior Attainment'!$A$2:$B$9,2,FALSE),"")</f>
        <v/>
      </c>
      <c r="G115" s="44" t="str">
        <f>IF(D115&lt;&gt;0,VLOOKUP(D115,'Prior Attainment'!$A$2:$B$9,2,FALSE),"")</f>
        <v/>
      </c>
      <c r="H115" s="50" t="e">
        <f t="shared" si="6"/>
        <v>#DIV/0!</v>
      </c>
      <c r="I115" s="52" t="e">
        <f t="shared" si="7"/>
        <v>#DIV/0!</v>
      </c>
      <c r="J115" s="54" t="e">
        <f>VLOOKUP($I115,'Target Model'!$A$4:$K$26,9,TRUE)</f>
        <v>#DIV/0!</v>
      </c>
      <c r="K115" s="55" t="e">
        <f>VLOOKUP($I115,'Target Model'!$A$4:$K$26,10,TRUE)</f>
        <v>#DIV/0!</v>
      </c>
      <c r="L115" s="43" t="e">
        <f>VLOOKUP($I115,'Target Model'!$A$4:$K$26,11,TRUE)</f>
        <v>#DIV/0!</v>
      </c>
      <c r="M115" s="54" t="e">
        <f>VLOOKUP($I115,'Target Model'!$A$4:$N$26,12,TRUE)</f>
        <v>#DIV/0!</v>
      </c>
      <c r="N115" s="55" t="e">
        <f>VLOOKUP($I115,'Target Model'!$A$4:$N$26,13,TRUE)</f>
        <v>#DIV/0!</v>
      </c>
      <c r="O115" s="43" t="e">
        <f>VLOOKUP($I115,'Target Model'!$A$4:$N$26,14,TRUE)</f>
        <v>#DIV/0!</v>
      </c>
    </row>
    <row r="116" spans="1:15" x14ac:dyDescent="0.35">
      <c r="A116" s="62"/>
      <c r="B116" s="63"/>
      <c r="C116" s="63"/>
      <c r="D116" s="63"/>
      <c r="E116" s="50" t="str">
        <f>IF(B116&lt;&gt;0,VLOOKUP(B116,'Prior Attainment'!$A$2:$B$9,2,FALSE),"")</f>
        <v/>
      </c>
      <c r="F116" s="44" t="str">
        <f>IF(C116&lt;&gt;0,VLOOKUP(C116,'Prior Attainment'!$A$2:$B$9,2,FALSE),"")</f>
        <v/>
      </c>
      <c r="G116" s="44" t="str">
        <f>IF(D116&lt;&gt;0,VLOOKUP(D116,'Prior Attainment'!$A$2:$B$9,2,FALSE),"")</f>
        <v/>
      </c>
      <c r="H116" s="50" t="e">
        <f t="shared" si="6"/>
        <v>#DIV/0!</v>
      </c>
      <c r="I116" s="52" t="e">
        <f t="shared" si="7"/>
        <v>#DIV/0!</v>
      </c>
      <c r="J116" s="54" t="e">
        <f>VLOOKUP($I116,'Target Model'!$A$4:$K$26,9,TRUE)</f>
        <v>#DIV/0!</v>
      </c>
      <c r="K116" s="55" t="e">
        <f>VLOOKUP($I116,'Target Model'!$A$4:$K$26,10,TRUE)</f>
        <v>#DIV/0!</v>
      </c>
      <c r="L116" s="43" t="e">
        <f>VLOOKUP($I116,'Target Model'!$A$4:$K$26,11,TRUE)</f>
        <v>#DIV/0!</v>
      </c>
      <c r="M116" s="54" t="e">
        <f>VLOOKUP($I116,'Target Model'!$A$4:$N$26,12,TRUE)</f>
        <v>#DIV/0!</v>
      </c>
      <c r="N116" s="55" t="e">
        <f>VLOOKUP($I116,'Target Model'!$A$4:$N$26,13,TRUE)</f>
        <v>#DIV/0!</v>
      </c>
      <c r="O116" s="43" t="e">
        <f>VLOOKUP($I116,'Target Model'!$A$4:$N$26,14,TRUE)</f>
        <v>#DIV/0!</v>
      </c>
    </row>
    <row r="117" spans="1:15" x14ac:dyDescent="0.35">
      <c r="A117" s="62"/>
      <c r="B117" s="63"/>
      <c r="C117" s="63"/>
      <c r="D117" s="63"/>
      <c r="E117" s="50" t="str">
        <f>IF(B117&lt;&gt;0,VLOOKUP(B117,'Prior Attainment'!$A$2:$B$9,2,FALSE),"")</f>
        <v/>
      </c>
      <c r="F117" s="44" t="str">
        <f>IF(C117&lt;&gt;0,VLOOKUP(C117,'Prior Attainment'!$A$2:$B$9,2,FALSE),"")</f>
        <v/>
      </c>
      <c r="G117" s="44" t="str">
        <f>IF(D117&lt;&gt;0,VLOOKUP(D117,'Prior Attainment'!$A$2:$B$9,2,FALSE),"")</f>
        <v/>
      </c>
      <c r="H117" s="50" t="e">
        <f t="shared" si="6"/>
        <v>#DIV/0!</v>
      </c>
      <c r="I117" s="52" t="e">
        <f t="shared" si="7"/>
        <v>#DIV/0!</v>
      </c>
      <c r="J117" s="54" t="e">
        <f>VLOOKUP($I117,'Target Model'!$A$4:$K$26,9,TRUE)</f>
        <v>#DIV/0!</v>
      </c>
      <c r="K117" s="55" t="e">
        <f>VLOOKUP($I117,'Target Model'!$A$4:$K$26,10,TRUE)</f>
        <v>#DIV/0!</v>
      </c>
      <c r="L117" s="43" t="e">
        <f>VLOOKUP($I117,'Target Model'!$A$4:$K$26,11,TRUE)</f>
        <v>#DIV/0!</v>
      </c>
      <c r="M117" s="54" t="e">
        <f>VLOOKUP($I117,'Target Model'!$A$4:$N$26,12,TRUE)</f>
        <v>#DIV/0!</v>
      </c>
      <c r="N117" s="55" t="e">
        <f>VLOOKUP($I117,'Target Model'!$A$4:$N$26,13,TRUE)</f>
        <v>#DIV/0!</v>
      </c>
      <c r="O117" s="43" t="e">
        <f>VLOOKUP($I117,'Target Model'!$A$4:$N$26,14,TRUE)</f>
        <v>#DIV/0!</v>
      </c>
    </row>
    <row r="118" spans="1:15" x14ac:dyDescent="0.35">
      <c r="A118" s="62"/>
      <c r="B118" s="63"/>
      <c r="C118" s="63"/>
      <c r="D118" s="63"/>
      <c r="E118" s="50" t="str">
        <f>IF(B118&lt;&gt;0,VLOOKUP(B118,'Prior Attainment'!$A$2:$B$9,2,FALSE),"")</f>
        <v/>
      </c>
      <c r="F118" s="44" t="str">
        <f>IF(C118&lt;&gt;0,VLOOKUP(C118,'Prior Attainment'!$A$2:$B$9,2,FALSE),"")</f>
        <v/>
      </c>
      <c r="G118" s="44" t="str">
        <f>IF(D118&lt;&gt;0,VLOOKUP(D118,'Prior Attainment'!$A$2:$B$9,2,FALSE),"")</f>
        <v/>
      </c>
      <c r="H118" s="50" t="e">
        <f t="shared" si="6"/>
        <v>#DIV/0!</v>
      </c>
      <c r="I118" s="52" t="e">
        <f t="shared" si="7"/>
        <v>#DIV/0!</v>
      </c>
      <c r="J118" s="54" t="e">
        <f>VLOOKUP($I118,'Target Model'!$A$4:$K$26,9,TRUE)</f>
        <v>#DIV/0!</v>
      </c>
      <c r="K118" s="55" t="e">
        <f>VLOOKUP($I118,'Target Model'!$A$4:$K$26,10,TRUE)</f>
        <v>#DIV/0!</v>
      </c>
      <c r="L118" s="43" t="e">
        <f>VLOOKUP($I118,'Target Model'!$A$4:$K$26,11,TRUE)</f>
        <v>#DIV/0!</v>
      </c>
      <c r="M118" s="54" t="e">
        <f>VLOOKUP($I118,'Target Model'!$A$4:$N$26,12,TRUE)</f>
        <v>#DIV/0!</v>
      </c>
      <c r="N118" s="55" t="e">
        <f>VLOOKUP($I118,'Target Model'!$A$4:$N$26,13,TRUE)</f>
        <v>#DIV/0!</v>
      </c>
      <c r="O118" s="43" t="e">
        <f>VLOOKUP($I118,'Target Model'!$A$4:$N$26,14,TRUE)</f>
        <v>#DIV/0!</v>
      </c>
    </row>
    <row r="119" spans="1:15" x14ac:dyDescent="0.35">
      <c r="A119" s="62"/>
      <c r="B119" s="63"/>
      <c r="C119" s="63"/>
      <c r="D119" s="63"/>
      <c r="E119" s="50" t="str">
        <f>IF(B119&lt;&gt;0,VLOOKUP(B119,'Prior Attainment'!$A$2:$B$9,2,FALSE),"")</f>
        <v/>
      </c>
      <c r="F119" s="44" t="str">
        <f>IF(C119&lt;&gt;0,VLOOKUP(C119,'Prior Attainment'!$A$2:$B$9,2,FALSE),"")</f>
        <v/>
      </c>
      <c r="G119" s="44" t="str">
        <f>IF(D119&lt;&gt;0,VLOOKUP(D119,'Prior Attainment'!$A$2:$B$9,2,FALSE),"")</f>
        <v/>
      </c>
      <c r="H119" s="50" t="e">
        <f t="shared" si="6"/>
        <v>#DIV/0!</v>
      </c>
      <c r="I119" s="52" t="e">
        <f t="shared" si="7"/>
        <v>#DIV/0!</v>
      </c>
      <c r="J119" s="54" t="e">
        <f>VLOOKUP($I119,'Target Model'!$A$4:$K$26,9,TRUE)</f>
        <v>#DIV/0!</v>
      </c>
      <c r="K119" s="55" t="e">
        <f>VLOOKUP($I119,'Target Model'!$A$4:$K$26,10,TRUE)</f>
        <v>#DIV/0!</v>
      </c>
      <c r="L119" s="43" t="e">
        <f>VLOOKUP($I119,'Target Model'!$A$4:$K$26,11,TRUE)</f>
        <v>#DIV/0!</v>
      </c>
      <c r="M119" s="54" t="e">
        <f>VLOOKUP($I119,'Target Model'!$A$4:$N$26,12,TRUE)</f>
        <v>#DIV/0!</v>
      </c>
      <c r="N119" s="55" t="e">
        <f>VLOOKUP($I119,'Target Model'!$A$4:$N$26,13,TRUE)</f>
        <v>#DIV/0!</v>
      </c>
      <c r="O119" s="43" t="e">
        <f>VLOOKUP($I119,'Target Model'!$A$4:$N$26,14,TRUE)</f>
        <v>#DIV/0!</v>
      </c>
    </row>
    <row r="120" spans="1:15" x14ac:dyDescent="0.35">
      <c r="A120" s="62"/>
      <c r="B120" s="63"/>
      <c r="C120" s="63"/>
      <c r="D120" s="63"/>
      <c r="E120" s="50" t="str">
        <f>IF(B120&lt;&gt;0,VLOOKUP(B120,'Prior Attainment'!$A$2:$B$9,2,FALSE),"")</f>
        <v/>
      </c>
      <c r="F120" s="44" t="str">
        <f>IF(C120&lt;&gt;0,VLOOKUP(C120,'Prior Attainment'!$A$2:$B$9,2,FALSE),"")</f>
        <v/>
      </c>
      <c r="G120" s="44" t="str">
        <f>IF(D120&lt;&gt;0,VLOOKUP(D120,'Prior Attainment'!$A$2:$B$9,2,FALSE),"")</f>
        <v/>
      </c>
      <c r="H120" s="50" t="e">
        <f t="shared" si="6"/>
        <v>#DIV/0!</v>
      </c>
      <c r="I120" s="52" t="e">
        <f t="shared" si="7"/>
        <v>#DIV/0!</v>
      </c>
      <c r="J120" s="54" t="e">
        <f>VLOOKUP($I120,'Target Model'!$A$4:$K$26,9,TRUE)</f>
        <v>#DIV/0!</v>
      </c>
      <c r="K120" s="55" t="e">
        <f>VLOOKUP($I120,'Target Model'!$A$4:$K$26,10,TRUE)</f>
        <v>#DIV/0!</v>
      </c>
      <c r="L120" s="43" t="e">
        <f>VLOOKUP($I120,'Target Model'!$A$4:$K$26,11,TRUE)</f>
        <v>#DIV/0!</v>
      </c>
      <c r="M120" s="54" t="e">
        <f>VLOOKUP($I120,'Target Model'!$A$4:$N$26,12,TRUE)</f>
        <v>#DIV/0!</v>
      </c>
      <c r="N120" s="55" t="e">
        <f>VLOOKUP($I120,'Target Model'!$A$4:$N$26,13,TRUE)</f>
        <v>#DIV/0!</v>
      </c>
      <c r="O120" s="43" t="e">
        <f>VLOOKUP($I120,'Target Model'!$A$4:$N$26,14,TRUE)</f>
        <v>#DIV/0!</v>
      </c>
    </row>
    <row r="121" spans="1:15" x14ac:dyDescent="0.35">
      <c r="A121" s="62"/>
      <c r="B121" s="63"/>
      <c r="C121" s="63"/>
      <c r="D121" s="63"/>
      <c r="E121" s="50" t="str">
        <f>IF(B121&lt;&gt;0,VLOOKUP(B121,'Prior Attainment'!$A$2:$B$9,2,FALSE),"")</f>
        <v/>
      </c>
      <c r="F121" s="44" t="str">
        <f>IF(C121&lt;&gt;0,VLOOKUP(C121,'Prior Attainment'!$A$2:$B$9,2,FALSE),"")</f>
        <v/>
      </c>
      <c r="G121" s="44" t="str">
        <f>IF(D121&lt;&gt;0,VLOOKUP(D121,'Prior Attainment'!$A$2:$B$9,2,FALSE),"")</f>
        <v/>
      </c>
      <c r="H121" s="50" t="e">
        <f t="shared" si="6"/>
        <v>#DIV/0!</v>
      </c>
      <c r="I121" s="52" t="e">
        <f t="shared" si="7"/>
        <v>#DIV/0!</v>
      </c>
      <c r="J121" s="54" t="e">
        <f>VLOOKUP($I121,'Target Model'!$A$4:$K$26,9,TRUE)</f>
        <v>#DIV/0!</v>
      </c>
      <c r="K121" s="55" t="e">
        <f>VLOOKUP($I121,'Target Model'!$A$4:$K$26,10,TRUE)</f>
        <v>#DIV/0!</v>
      </c>
      <c r="L121" s="43" t="e">
        <f>VLOOKUP($I121,'Target Model'!$A$4:$K$26,11,TRUE)</f>
        <v>#DIV/0!</v>
      </c>
      <c r="M121" s="54" t="e">
        <f>VLOOKUP($I121,'Target Model'!$A$4:$N$26,12,TRUE)</f>
        <v>#DIV/0!</v>
      </c>
      <c r="N121" s="55" t="e">
        <f>VLOOKUP($I121,'Target Model'!$A$4:$N$26,13,TRUE)</f>
        <v>#DIV/0!</v>
      </c>
      <c r="O121" s="43" t="e">
        <f>VLOOKUP($I121,'Target Model'!$A$4:$N$26,14,TRUE)</f>
        <v>#DIV/0!</v>
      </c>
    </row>
    <row r="122" spans="1:15" x14ac:dyDescent="0.35">
      <c r="A122" s="62"/>
      <c r="B122" s="63"/>
      <c r="C122" s="63"/>
      <c r="D122" s="63"/>
      <c r="E122" s="50" t="str">
        <f>IF(B122&lt;&gt;0,VLOOKUP(B122,'Prior Attainment'!$A$2:$B$9,2,FALSE),"")</f>
        <v/>
      </c>
      <c r="F122" s="44" t="str">
        <f>IF(C122&lt;&gt;0,VLOOKUP(C122,'Prior Attainment'!$A$2:$B$9,2,FALSE),"")</f>
        <v/>
      </c>
      <c r="G122" s="44" t="str">
        <f>IF(D122&lt;&gt;0,VLOOKUP(D122,'Prior Attainment'!$A$2:$B$9,2,FALSE),"")</f>
        <v/>
      </c>
      <c r="H122" s="50" t="e">
        <f t="shared" si="6"/>
        <v>#DIV/0!</v>
      </c>
      <c r="I122" s="52" t="e">
        <f t="shared" si="7"/>
        <v>#DIV/0!</v>
      </c>
      <c r="J122" s="54" t="e">
        <f>VLOOKUP($I122,'Target Model'!$A$4:$K$26,9,TRUE)</f>
        <v>#DIV/0!</v>
      </c>
      <c r="K122" s="55" t="e">
        <f>VLOOKUP($I122,'Target Model'!$A$4:$K$26,10,TRUE)</f>
        <v>#DIV/0!</v>
      </c>
      <c r="L122" s="43" t="e">
        <f>VLOOKUP($I122,'Target Model'!$A$4:$K$26,11,TRUE)</f>
        <v>#DIV/0!</v>
      </c>
      <c r="M122" s="54" t="e">
        <f>VLOOKUP($I122,'Target Model'!$A$4:$N$26,12,TRUE)</f>
        <v>#DIV/0!</v>
      </c>
      <c r="N122" s="55" t="e">
        <f>VLOOKUP($I122,'Target Model'!$A$4:$N$26,13,TRUE)</f>
        <v>#DIV/0!</v>
      </c>
      <c r="O122" s="43" t="e">
        <f>VLOOKUP($I122,'Target Model'!$A$4:$N$26,14,TRUE)</f>
        <v>#DIV/0!</v>
      </c>
    </row>
    <row r="123" spans="1:15" x14ac:dyDescent="0.35">
      <c r="A123" s="62"/>
      <c r="B123" s="63"/>
      <c r="C123" s="63"/>
      <c r="D123" s="63"/>
      <c r="E123" s="50" t="str">
        <f>IF(B123&lt;&gt;0,VLOOKUP(B123,'Prior Attainment'!$A$2:$B$9,2,FALSE),"")</f>
        <v/>
      </c>
      <c r="F123" s="44" t="str">
        <f>IF(C123&lt;&gt;0,VLOOKUP(C123,'Prior Attainment'!$A$2:$B$9,2,FALSE),"")</f>
        <v/>
      </c>
      <c r="G123" s="44" t="str">
        <f>IF(D123&lt;&gt;0,VLOOKUP(D123,'Prior Attainment'!$A$2:$B$9,2,FALSE),"")</f>
        <v/>
      </c>
      <c r="H123" s="50" t="e">
        <f t="shared" si="6"/>
        <v>#DIV/0!</v>
      </c>
      <c r="I123" s="52" t="e">
        <f t="shared" si="7"/>
        <v>#DIV/0!</v>
      </c>
      <c r="J123" s="54" t="e">
        <f>VLOOKUP($I123,'Target Model'!$A$4:$K$26,9,TRUE)</f>
        <v>#DIV/0!</v>
      </c>
      <c r="K123" s="55" t="e">
        <f>VLOOKUP($I123,'Target Model'!$A$4:$K$26,10,TRUE)</f>
        <v>#DIV/0!</v>
      </c>
      <c r="L123" s="43" t="e">
        <f>VLOOKUP($I123,'Target Model'!$A$4:$K$26,11,TRUE)</f>
        <v>#DIV/0!</v>
      </c>
      <c r="M123" s="54" t="e">
        <f>VLOOKUP($I123,'Target Model'!$A$4:$N$26,12,TRUE)</f>
        <v>#DIV/0!</v>
      </c>
      <c r="N123" s="55" t="e">
        <f>VLOOKUP($I123,'Target Model'!$A$4:$N$26,13,TRUE)</f>
        <v>#DIV/0!</v>
      </c>
      <c r="O123" s="43" t="e">
        <f>VLOOKUP($I123,'Target Model'!$A$4:$N$26,14,TRUE)</f>
        <v>#DIV/0!</v>
      </c>
    </row>
    <row r="124" spans="1:15" x14ac:dyDescent="0.35">
      <c r="A124" s="62"/>
      <c r="B124" s="63"/>
      <c r="C124" s="63"/>
      <c r="D124" s="63"/>
      <c r="E124" s="50" t="str">
        <f>IF(B124&lt;&gt;0,VLOOKUP(B124,'Prior Attainment'!$A$2:$B$9,2,FALSE),"")</f>
        <v/>
      </c>
      <c r="F124" s="44" t="str">
        <f>IF(C124&lt;&gt;0,VLOOKUP(C124,'Prior Attainment'!$A$2:$B$9,2,FALSE),"")</f>
        <v/>
      </c>
      <c r="G124" s="44" t="str">
        <f>IF(D124&lt;&gt;0,VLOOKUP(D124,'Prior Attainment'!$A$2:$B$9,2,FALSE),"")</f>
        <v/>
      </c>
      <c r="H124" s="50" t="e">
        <f t="shared" si="6"/>
        <v>#DIV/0!</v>
      </c>
      <c r="I124" s="52" t="e">
        <f t="shared" si="7"/>
        <v>#DIV/0!</v>
      </c>
      <c r="J124" s="54" t="e">
        <f>VLOOKUP($I124,'Target Model'!$A$4:$K$26,9,TRUE)</f>
        <v>#DIV/0!</v>
      </c>
      <c r="K124" s="55" t="e">
        <f>VLOOKUP($I124,'Target Model'!$A$4:$K$26,10,TRUE)</f>
        <v>#DIV/0!</v>
      </c>
      <c r="L124" s="43" t="e">
        <f>VLOOKUP($I124,'Target Model'!$A$4:$K$26,11,TRUE)</f>
        <v>#DIV/0!</v>
      </c>
      <c r="M124" s="54" t="e">
        <f>VLOOKUP($I124,'Target Model'!$A$4:$N$26,12,TRUE)</f>
        <v>#DIV/0!</v>
      </c>
      <c r="N124" s="55" t="e">
        <f>VLOOKUP($I124,'Target Model'!$A$4:$N$26,13,TRUE)</f>
        <v>#DIV/0!</v>
      </c>
      <c r="O124" s="43" t="e">
        <f>VLOOKUP($I124,'Target Model'!$A$4:$N$26,14,TRUE)</f>
        <v>#DIV/0!</v>
      </c>
    </row>
    <row r="125" spans="1:15" x14ac:dyDescent="0.35">
      <c r="A125" s="62"/>
      <c r="B125" s="63"/>
      <c r="C125" s="63"/>
      <c r="D125" s="63"/>
      <c r="E125" s="50" t="str">
        <f>IF(B125&lt;&gt;0,VLOOKUP(B125,'Prior Attainment'!$A$2:$B$9,2,FALSE),"")</f>
        <v/>
      </c>
      <c r="F125" s="44" t="str">
        <f>IF(C125&lt;&gt;0,VLOOKUP(C125,'Prior Attainment'!$A$2:$B$9,2,FALSE),"")</f>
        <v/>
      </c>
      <c r="G125" s="44" t="str">
        <f>IF(D125&lt;&gt;0,VLOOKUP(D125,'Prior Attainment'!$A$2:$B$9,2,FALSE),"")</f>
        <v/>
      </c>
      <c r="H125" s="50" t="e">
        <f t="shared" si="6"/>
        <v>#DIV/0!</v>
      </c>
      <c r="I125" s="52" t="e">
        <f t="shared" si="7"/>
        <v>#DIV/0!</v>
      </c>
      <c r="J125" s="54" t="e">
        <f>VLOOKUP($I125,'Target Model'!$A$4:$K$26,9,TRUE)</f>
        <v>#DIV/0!</v>
      </c>
      <c r="K125" s="55" t="e">
        <f>VLOOKUP($I125,'Target Model'!$A$4:$K$26,10,TRUE)</f>
        <v>#DIV/0!</v>
      </c>
      <c r="L125" s="43" t="e">
        <f>VLOOKUP($I125,'Target Model'!$A$4:$K$26,11,TRUE)</f>
        <v>#DIV/0!</v>
      </c>
      <c r="M125" s="54" t="e">
        <f>VLOOKUP($I125,'Target Model'!$A$4:$N$26,12,TRUE)</f>
        <v>#DIV/0!</v>
      </c>
      <c r="N125" s="55" t="e">
        <f>VLOOKUP($I125,'Target Model'!$A$4:$N$26,13,TRUE)</f>
        <v>#DIV/0!</v>
      </c>
      <c r="O125" s="43" t="e">
        <f>VLOOKUP($I125,'Target Model'!$A$4:$N$26,14,TRUE)</f>
        <v>#DIV/0!</v>
      </c>
    </row>
    <row r="126" spans="1:15" x14ac:dyDescent="0.35">
      <c r="A126" s="62"/>
      <c r="B126" s="63"/>
      <c r="C126" s="63"/>
      <c r="D126" s="63"/>
      <c r="E126" s="50" t="str">
        <f>IF(B126&lt;&gt;0,VLOOKUP(B126,'Prior Attainment'!$A$2:$B$9,2,FALSE),"")</f>
        <v/>
      </c>
      <c r="F126" s="44" t="str">
        <f>IF(C126&lt;&gt;0,VLOOKUP(C126,'Prior Attainment'!$A$2:$B$9,2,FALSE),"")</f>
        <v/>
      </c>
      <c r="G126" s="44" t="str">
        <f>IF(D126&lt;&gt;0,VLOOKUP(D126,'Prior Attainment'!$A$2:$B$9,2,FALSE),"")</f>
        <v/>
      </c>
      <c r="H126" s="50" t="e">
        <f t="shared" si="6"/>
        <v>#DIV/0!</v>
      </c>
      <c r="I126" s="52" t="e">
        <f t="shared" si="7"/>
        <v>#DIV/0!</v>
      </c>
      <c r="J126" s="54" t="e">
        <f>VLOOKUP($I126,'Target Model'!$A$4:$K$26,9,TRUE)</f>
        <v>#DIV/0!</v>
      </c>
      <c r="K126" s="55" t="e">
        <f>VLOOKUP($I126,'Target Model'!$A$4:$K$26,10,TRUE)</f>
        <v>#DIV/0!</v>
      </c>
      <c r="L126" s="43" t="e">
        <f>VLOOKUP($I126,'Target Model'!$A$4:$K$26,11,TRUE)</f>
        <v>#DIV/0!</v>
      </c>
      <c r="M126" s="54" t="e">
        <f>VLOOKUP($I126,'Target Model'!$A$4:$N$26,12,TRUE)</f>
        <v>#DIV/0!</v>
      </c>
      <c r="N126" s="55" t="e">
        <f>VLOOKUP($I126,'Target Model'!$A$4:$N$26,13,TRUE)</f>
        <v>#DIV/0!</v>
      </c>
      <c r="O126" s="43" t="e">
        <f>VLOOKUP($I126,'Target Model'!$A$4:$N$26,14,TRUE)</f>
        <v>#DIV/0!</v>
      </c>
    </row>
    <row r="127" spans="1:15" x14ac:dyDescent="0.35">
      <c r="A127" s="62"/>
      <c r="B127" s="63"/>
      <c r="C127" s="63"/>
      <c r="D127" s="63"/>
      <c r="E127" s="50" t="str">
        <f>IF(B127&lt;&gt;0,VLOOKUP(B127,'Prior Attainment'!$A$2:$B$9,2,FALSE),"")</f>
        <v/>
      </c>
      <c r="F127" s="44" t="str">
        <f>IF(C127&lt;&gt;0,VLOOKUP(C127,'Prior Attainment'!$A$2:$B$9,2,FALSE),"")</f>
        <v/>
      </c>
      <c r="G127" s="44" t="str">
        <f>IF(D127&lt;&gt;0,VLOOKUP(D127,'Prior Attainment'!$A$2:$B$9,2,FALSE),"")</f>
        <v/>
      </c>
      <c r="H127" s="50" t="e">
        <f t="shared" si="6"/>
        <v>#DIV/0!</v>
      </c>
      <c r="I127" s="52" t="e">
        <f t="shared" si="7"/>
        <v>#DIV/0!</v>
      </c>
      <c r="J127" s="54" t="e">
        <f>VLOOKUP($I127,'Target Model'!$A$4:$K$26,9,TRUE)</f>
        <v>#DIV/0!</v>
      </c>
      <c r="K127" s="55" t="e">
        <f>VLOOKUP($I127,'Target Model'!$A$4:$K$26,10,TRUE)</f>
        <v>#DIV/0!</v>
      </c>
      <c r="L127" s="43" t="e">
        <f>VLOOKUP($I127,'Target Model'!$A$4:$K$26,11,TRUE)</f>
        <v>#DIV/0!</v>
      </c>
      <c r="M127" s="54" t="e">
        <f>VLOOKUP($I127,'Target Model'!$A$4:$N$26,12,TRUE)</f>
        <v>#DIV/0!</v>
      </c>
      <c r="N127" s="55" t="e">
        <f>VLOOKUP($I127,'Target Model'!$A$4:$N$26,13,TRUE)</f>
        <v>#DIV/0!</v>
      </c>
      <c r="O127" s="43" t="e">
        <f>VLOOKUP($I127,'Target Model'!$A$4:$N$26,14,TRUE)</f>
        <v>#DIV/0!</v>
      </c>
    </row>
    <row r="128" spans="1:15" x14ac:dyDescent="0.35">
      <c r="A128" s="62"/>
      <c r="B128" s="63"/>
      <c r="C128" s="63"/>
      <c r="D128" s="63"/>
      <c r="E128" s="50" t="str">
        <f>IF(B128&lt;&gt;0,VLOOKUP(B128,'Prior Attainment'!$A$2:$B$9,2,FALSE),"")</f>
        <v/>
      </c>
      <c r="F128" s="44" t="str">
        <f>IF(C128&lt;&gt;0,VLOOKUP(C128,'Prior Attainment'!$A$2:$B$9,2,FALSE),"")</f>
        <v/>
      </c>
      <c r="G128" s="44" t="str">
        <f>IF(D128&lt;&gt;0,VLOOKUP(D128,'Prior Attainment'!$A$2:$B$9,2,FALSE),"")</f>
        <v/>
      </c>
      <c r="H128" s="50" t="e">
        <f t="shared" si="6"/>
        <v>#DIV/0!</v>
      </c>
      <c r="I128" s="52" t="e">
        <f t="shared" si="7"/>
        <v>#DIV/0!</v>
      </c>
      <c r="J128" s="54" t="e">
        <f>VLOOKUP($I128,'Target Model'!$A$4:$K$26,9,TRUE)</f>
        <v>#DIV/0!</v>
      </c>
      <c r="K128" s="55" t="e">
        <f>VLOOKUP($I128,'Target Model'!$A$4:$K$26,10,TRUE)</f>
        <v>#DIV/0!</v>
      </c>
      <c r="L128" s="43" t="e">
        <f>VLOOKUP($I128,'Target Model'!$A$4:$K$26,11,TRUE)</f>
        <v>#DIV/0!</v>
      </c>
      <c r="M128" s="54" t="e">
        <f>VLOOKUP($I128,'Target Model'!$A$4:$N$26,12,TRUE)</f>
        <v>#DIV/0!</v>
      </c>
      <c r="N128" s="55" t="e">
        <f>VLOOKUP($I128,'Target Model'!$A$4:$N$26,13,TRUE)</f>
        <v>#DIV/0!</v>
      </c>
      <c r="O128" s="43" t="e">
        <f>VLOOKUP($I128,'Target Model'!$A$4:$N$26,14,TRUE)</f>
        <v>#DIV/0!</v>
      </c>
    </row>
    <row r="129" spans="1:15" x14ac:dyDescent="0.35">
      <c r="A129" s="62"/>
      <c r="B129" s="63"/>
      <c r="C129" s="63"/>
      <c r="D129" s="63"/>
      <c r="E129" s="50" t="str">
        <f>IF(B129&lt;&gt;0,VLOOKUP(B129,'Prior Attainment'!$A$2:$B$9,2,FALSE),"")</f>
        <v/>
      </c>
      <c r="F129" s="44" t="str">
        <f>IF(C129&lt;&gt;0,VLOOKUP(C129,'Prior Attainment'!$A$2:$B$9,2,FALSE),"")</f>
        <v/>
      </c>
      <c r="G129" s="44" t="str">
        <f>IF(D129&lt;&gt;0,VLOOKUP(D129,'Prior Attainment'!$A$2:$B$9,2,FALSE),"")</f>
        <v/>
      </c>
      <c r="H129" s="50" t="e">
        <f t="shared" si="6"/>
        <v>#DIV/0!</v>
      </c>
      <c r="I129" s="52" t="e">
        <f t="shared" si="7"/>
        <v>#DIV/0!</v>
      </c>
      <c r="J129" s="54" t="e">
        <f>VLOOKUP($I129,'Target Model'!$A$4:$K$26,9,TRUE)</f>
        <v>#DIV/0!</v>
      </c>
      <c r="K129" s="55" t="e">
        <f>VLOOKUP($I129,'Target Model'!$A$4:$K$26,10,TRUE)</f>
        <v>#DIV/0!</v>
      </c>
      <c r="L129" s="43" t="e">
        <f>VLOOKUP($I129,'Target Model'!$A$4:$K$26,11,TRUE)</f>
        <v>#DIV/0!</v>
      </c>
      <c r="M129" s="54" t="e">
        <f>VLOOKUP($I129,'Target Model'!$A$4:$N$26,12,TRUE)</f>
        <v>#DIV/0!</v>
      </c>
      <c r="N129" s="55" t="e">
        <f>VLOOKUP($I129,'Target Model'!$A$4:$N$26,13,TRUE)</f>
        <v>#DIV/0!</v>
      </c>
      <c r="O129" s="43" t="e">
        <f>VLOOKUP($I129,'Target Model'!$A$4:$N$26,14,TRUE)</f>
        <v>#DIV/0!</v>
      </c>
    </row>
    <row r="130" spans="1:15" x14ac:dyDescent="0.35">
      <c r="A130" s="62"/>
      <c r="B130" s="63"/>
      <c r="C130" s="63"/>
      <c r="D130" s="63"/>
      <c r="E130" s="50" t="str">
        <f>IF(B130&lt;&gt;0,VLOOKUP(B130,'Prior Attainment'!$A$2:$B$9,2,FALSE),"")</f>
        <v/>
      </c>
      <c r="F130" s="44" t="str">
        <f>IF(C130&lt;&gt;0,VLOOKUP(C130,'Prior Attainment'!$A$2:$B$9,2,FALSE),"")</f>
        <v/>
      </c>
      <c r="G130" s="44" t="str">
        <f>IF(D130&lt;&gt;0,VLOOKUP(D130,'Prior Attainment'!$A$2:$B$9,2,FALSE),"")</f>
        <v/>
      </c>
      <c r="H130" s="50" t="e">
        <f t="shared" si="6"/>
        <v>#DIV/0!</v>
      </c>
      <c r="I130" s="52" t="e">
        <f t="shared" si="7"/>
        <v>#DIV/0!</v>
      </c>
      <c r="J130" s="54" t="e">
        <f>VLOOKUP($I130,'Target Model'!$A$4:$K$26,9,TRUE)</f>
        <v>#DIV/0!</v>
      </c>
      <c r="K130" s="55" t="e">
        <f>VLOOKUP($I130,'Target Model'!$A$4:$K$26,10,TRUE)</f>
        <v>#DIV/0!</v>
      </c>
      <c r="L130" s="43" t="e">
        <f>VLOOKUP($I130,'Target Model'!$A$4:$K$26,11,TRUE)</f>
        <v>#DIV/0!</v>
      </c>
      <c r="M130" s="54" t="e">
        <f>VLOOKUP($I130,'Target Model'!$A$4:$N$26,12,TRUE)</f>
        <v>#DIV/0!</v>
      </c>
      <c r="N130" s="55" t="e">
        <f>VLOOKUP($I130,'Target Model'!$A$4:$N$26,13,TRUE)</f>
        <v>#DIV/0!</v>
      </c>
      <c r="O130" s="43" t="e">
        <f>VLOOKUP($I130,'Target Model'!$A$4:$N$26,14,TRUE)</f>
        <v>#DIV/0!</v>
      </c>
    </row>
    <row r="131" spans="1:15" x14ac:dyDescent="0.35">
      <c r="A131" s="62"/>
      <c r="B131" s="63"/>
      <c r="C131" s="63"/>
      <c r="D131" s="63"/>
      <c r="E131" s="50" t="str">
        <f>IF(B131&lt;&gt;0,VLOOKUP(B131,'Prior Attainment'!$A$2:$B$9,2,FALSE),"")</f>
        <v/>
      </c>
      <c r="F131" s="44" t="str">
        <f>IF(C131&lt;&gt;0,VLOOKUP(C131,'Prior Attainment'!$A$2:$B$9,2,FALSE),"")</f>
        <v/>
      </c>
      <c r="G131" s="44" t="str">
        <f>IF(D131&lt;&gt;0,VLOOKUP(D131,'Prior Attainment'!$A$2:$B$9,2,FALSE),"")</f>
        <v/>
      </c>
      <c r="H131" s="50" t="e">
        <f t="shared" si="6"/>
        <v>#DIV/0!</v>
      </c>
      <c r="I131" s="52" t="e">
        <f t="shared" si="7"/>
        <v>#DIV/0!</v>
      </c>
      <c r="J131" s="54" t="e">
        <f>VLOOKUP($I131,'Target Model'!$A$4:$K$26,9,TRUE)</f>
        <v>#DIV/0!</v>
      </c>
      <c r="K131" s="55" t="e">
        <f>VLOOKUP($I131,'Target Model'!$A$4:$K$26,10,TRUE)</f>
        <v>#DIV/0!</v>
      </c>
      <c r="L131" s="43" t="e">
        <f>VLOOKUP($I131,'Target Model'!$A$4:$K$26,11,TRUE)</f>
        <v>#DIV/0!</v>
      </c>
      <c r="M131" s="54" t="e">
        <f>VLOOKUP($I131,'Target Model'!$A$4:$N$26,12,TRUE)</f>
        <v>#DIV/0!</v>
      </c>
      <c r="N131" s="55" t="e">
        <f>VLOOKUP($I131,'Target Model'!$A$4:$N$26,13,TRUE)</f>
        <v>#DIV/0!</v>
      </c>
      <c r="O131" s="43" t="e">
        <f>VLOOKUP($I131,'Target Model'!$A$4:$N$26,14,TRUE)</f>
        <v>#DIV/0!</v>
      </c>
    </row>
    <row r="132" spans="1:15" x14ac:dyDescent="0.35">
      <c r="A132" s="62"/>
      <c r="B132" s="63"/>
      <c r="C132" s="63"/>
      <c r="D132" s="63"/>
      <c r="E132" s="50" t="str">
        <f>IF(B132&lt;&gt;0,VLOOKUP(B132,'Prior Attainment'!$A$2:$B$9,2,FALSE),"")</f>
        <v/>
      </c>
      <c r="F132" s="44" t="str">
        <f>IF(C132&lt;&gt;0,VLOOKUP(C132,'Prior Attainment'!$A$2:$B$9,2,FALSE),"")</f>
        <v/>
      </c>
      <c r="G132" s="44" t="str">
        <f>IF(D132&lt;&gt;0,VLOOKUP(D132,'Prior Attainment'!$A$2:$B$9,2,FALSE),"")</f>
        <v/>
      </c>
      <c r="H132" s="50" t="e">
        <f t="shared" si="6"/>
        <v>#DIV/0!</v>
      </c>
      <c r="I132" s="52" t="e">
        <f t="shared" si="7"/>
        <v>#DIV/0!</v>
      </c>
      <c r="J132" s="54" t="e">
        <f>VLOOKUP($I132,'Target Model'!$A$4:$K$26,9,TRUE)</f>
        <v>#DIV/0!</v>
      </c>
      <c r="K132" s="55" t="e">
        <f>VLOOKUP($I132,'Target Model'!$A$4:$K$26,10,TRUE)</f>
        <v>#DIV/0!</v>
      </c>
      <c r="L132" s="43" t="e">
        <f>VLOOKUP($I132,'Target Model'!$A$4:$K$26,11,TRUE)</f>
        <v>#DIV/0!</v>
      </c>
      <c r="M132" s="54" t="e">
        <f>VLOOKUP($I132,'Target Model'!$A$4:$N$26,12,TRUE)</f>
        <v>#DIV/0!</v>
      </c>
      <c r="N132" s="55" t="e">
        <f>VLOOKUP($I132,'Target Model'!$A$4:$N$26,13,TRUE)</f>
        <v>#DIV/0!</v>
      </c>
      <c r="O132" s="43" t="e">
        <f>VLOOKUP($I132,'Target Model'!$A$4:$N$26,14,TRUE)</f>
        <v>#DIV/0!</v>
      </c>
    </row>
    <row r="133" spans="1:15" x14ac:dyDescent="0.35">
      <c r="A133" s="62"/>
      <c r="B133" s="63"/>
      <c r="C133" s="63"/>
      <c r="D133" s="63"/>
      <c r="E133" s="50" t="str">
        <f>IF(B133&lt;&gt;0,VLOOKUP(B133,'Prior Attainment'!$A$2:$B$9,2,FALSE),"")</f>
        <v/>
      </c>
      <c r="F133" s="44" t="str">
        <f>IF(C133&lt;&gt;0,VLOOKUP(C133,'Prior Attainment'!$A$2:$B$9,2,FALSE),"")</f>
        <v/>
      </c>
      <c r="G133" s="44" t="str">
        <f>IF(D133&lt;&gt;0,VLOOKUP(D133,'Prior Attainment'!$A$2:$B$9,2,FALSE),"")</f>
        <v/>
      </c>
      <c r="H133" s="50" t="e">
        <f t="shared" si="6"/>
        <v>#DIV/0!</v>
      </c>
      <c r="I133" s="52" t="e">
        <f t="shared" si="7"/>
        <v>#DIV/0!</v>
      </c>
      <c r="J133" s="54" t="e">
        <f>VLOOKUP($I133,'Target Model'!$A$4:$K$26,9,TRUE)</f>
        <v>#DIV/0!</v>
      </c>
      <c r="K133" s="55" t="e">
        <f>VLOOKUP($I133,'Target Model'!$A$4:$K$26,10,TRUE)</f>
        <v>#DIV/0!</v>
      </c>
      <c r="L133" s="43" t="e">
        <f>VLOOKUP($I133,'Target Model'!$A$4:$K$26,11,TRUE)</f>
        <v>#DIV/0!</v>
      </c>
      <c r="M133" s="54" t="e">
        <f>VLOOKUP($I133,'Target Model'!$A$4:$N$26,12,TRUE)</f>
        <v>#DIV/0!</v>
      </c>
      <c r="N133" s="55" t="e">
        <f>VLOOKUP($I133,'Target Model'!$A$4:$N$26,13,TRUE)</f>
        <v>#DIV/0!</v>
      </c>
      <c r="O133" s="43" t="e">
        <f>VLOOKUP($I133,'Target Model'!$A$4:$N$26,14,TRUE)</f>
        <v>#DIV/0!</v>
      </c>
    </row>
    <row r="134" spans="1:15" x14ac:dyDescent="0.35">
      <c r="A134" s="62"/>
      <c r="B134" s="63"/>
      <c r="C134" s="63"/>
      <c r="D134" s="63"/>
      <c r="E134" s="50" t="str">
        <f>IF(B134&lt;&gt;0,VLOOKUP(B134,'Prior Attainment'!$A$2:$B$9,2,FALSE),"")</f>
        <v/>
      </c>
      <c r="F134" s="44" t="str">
        <f>IF(C134&lt;&gt;0,VLOOKUP(C134,'Prior Attainment'!$A$2:$B$9,2,FALSE),"")</f>
        <v/>
      </c>
      <c r="G134" s="44" t="str">
        <f>IF(D134&lt;&gt;0,VLOOKUP(D134,'Prior Attainment'!$A$2:$B$9,2,FALSE),"")</f>
        <v/>
      </c>
      <c r="H134" s="50" t="e">
        <f t="shared" si="6"/>
        <v>#DIV/0!</v>
      </c>
      <c r="I134" s="52" t="e">
        <f t="shared" si="7"/>
        <v>#DIV/0!</v>
      </c>
      <c r="J134" s="54" t="e">
        <f>VLOOKUP($I134,'Target Model'!$A$4:$K$26,9,TRUE)</f>
        <v>#DIV/0!</v>
      </c>
      <c r="K134" s="55" t="e">
        <f>VLOOKUP($I134,'Target Model'!$A$4:$K$26,10,TRUE)</f>
        <v>#DIV/0!</v>
      </c>
      <c r="L134" s="43" t="e">
        <f>VLOOKUP($I134,'Target Model'!$A$4:$K$26,11,TRUE)</f>
        <v>#DIV/0!</v>
      </c>
      <c r="M134" s="54" t="e">
        <f>VLOOKUP($I134,'Target Model'!$A$4:$N$26,12,TRUE)</f>
        <v>#DIV/0!</v>
      </c>
      <c r="N134" s="55" t="e">
        <f>VLOOKUP($I134,'Target Model'!$A$4:$N$26,13,TRUE)</f>
        <v>#DIV/0!</v>
      </c>
      <c r="O134" s="43" t="e">
        <f>VLOOKUP($I134,'Target Model'!$A$4:$N$26,14,TRUE)</f>
        <v>#DIV/0!</v>
      </c>
    </row>
    <row r="135" spans="1:15" x14ac:dyDescent="0.35">
      <c r="A135" s="62"/>
      <c r="B135" s="63"/>
      <c r="C135" s="63"/>
      <c r="D135" s="63"/>
      <c r="E135" s="50" t="str">
        <f>IF(B135&lt;&gt;0,VLOOKUP(B135,'Prior Attainment'!$A$2:$B$9,2,FALSE),"")</f>
        <v/>
      </c>
      <c r="F135" s="44" t="str">
        <f>IF(C135&lt;&gt;0,VLOOKUP(C135,'Prior Attainment'!$A$2:$B$9,2,FALSE),"")</f>
        <v/>
      </c>
      <c r="G135" s="44" t="str">
        <f>IF(D135&lt;&gt;0,VLOOKUP(D135,'Prior Attainment'!$A$2:$B$9,2,FALSE),"")</f>
        <v/>
      </c>
      <c r="H135" s="50" t="e">
        <f t="shared" si="6"/>
        <v>#DIV/0!</v>
      </c>
      <c r="I135" s="52" t="e">
        <f t="shared" si="7"/>
        <v>#DIV/0!</v>
      </c>
      <c r="J135" s="54" t="e">
        <f>VLOOKUP($I135,'Target Model'!$A$4:$K$26,9,TRUE)</f>
        <v>#DIV/0!</v>
      </c>
      <c r="K135" s="55" t="e">
        <f>VLOOKUP($I135,'Target Model'!$A$4:$K$26,10,TRUE)</f>
        <v>#DIV/0!</v>
      </c>
      <c r="L135" s="43" t="e">
        <f>VLOOKUP($I135,'Target Model'!$A$4:$K$26,11,TRUE)</f>
        <v>#DIV/0!</v>
      </c>
      <c r="M135" s="54" t="e">
        <f>VLOOKUP($I135,'Target Model'!$A$4:$N$26,12,TRUE)</f>
        <v>#DIV/0!</v>
      </c>
      <c r="N135" s="55" t="e">
        <f>VLOOKUP($I135,'Target Model'!$A$4:$N$26,13,TRUE)</f>
        <v>#DIV/0!</v>
      </c>
      <c r="O135" s="43" t="e">
        <f>VLOOKUP($I135,'Target Model'!$A$4:$N$26,14,TRUE)</f>
        <v>#DIV/0!</v>
      </c>
    </row>
    <row r="136" spans="1:15" x14ac:dyDescent="0.35">
      <c r="A136" s="62"/>
      <c r="B136" s="63"/>
      <c r="C136" s="63"/>
      <c r="D136" s="63"/>
      <c r="E136" s="50" t="str">
        <f>IF(B136&lt;&gt;0,VLOOKUP(B136,'Prior Attainment'!$A$2:$B$9,2,FALSE),"")</f>
        <v/>
      </c>
      <c r="F136" s="44" t="str">
        <f>IF(C136&lt;&gt;0,VLOOKUP(C136,'Prior Attainment'!$A$2:$B$9,2,FALSE),"")</f>
        <v/>
      </c>
      <c r="G136" s="44" t="str">
        <f>IF(D136&lt;&gt;0,VLOOKUP(D136,'Prior Attainment'!$A$2:$B$9,2,FALSE),"")</f>
        <v/>
      </c>
      <c r="H136" s="50" t="e">
        <f t="shared" si="6"/>
        <v>#DIV/0!</v>
      </c>
      <c r="I136" s="52" t="e">
        <f t="shared" si="7"/>
        <v>#DIV/0!</v>
      </c>
      <c r="J136" s="54" t="e">
        <f>VLOOKUP($I136,'Target Model'!$A$4:$K$26,9,TRUE)</f>
        <v>#DIV/0!</v>
      </c>
      <c r="K136" s="55" t="e">
        <f>VLOOKUP($I136,'Target Model'!$A$4:$K$26,10,TRUE)</f>
        <v>#DIV/0!</v>
      </c>
      <c r="L136" s="43" t="e">
        <f>VLOOKUP($I136,'Target Model'!$A$4:$K$26,11,TRUE)</f>
        <v>#DIV/0!</v>
      </c>
      <c r="M136" s="54" t="e">
        <f>VLOOKUP($I136,'Target Model'!$A$4:$N$26,12,TRUE)</f>
        <v>#DIV/0!</v>
      </c>
      <c r="N136" s="55" t="e">
        <f>VLOOKUP($I136,'Target Model'!$A$4:$N$26,13,TRUE)</f>
        <v>#DIV/0!</v>
      </c>
      <c r="O136" s="43" t="e">
        <f>VLOOKUP($I136,'Target Model'!$A$4:$N$26,14,TRUE)</f>
        <v>#DIV/0!</v>
      </c>
    </row>
    <row r="137" spans="1:15" x14ac:dyDescent="0.35">
      <c r="A137" s="62"/>
      <c r="B137" s="63"/>
      <c r="C137" s="63"/>
      <c r="D137" s="63"/>
      <c r="E137" s="50" t="str">
        <f>IF(B137&lt;&gt;0,VLOOKUP(B137,'Prior Attainment'!$A$2:$B$9,2,FALSE),"")</f>
        <v/>
      </c>
      <c r="F137" s="44" t="str">
        <f>IF(C137&lt;&gt;0,VLOOKUP(C137,'Prior Attainment'!$A$2:$B$9,2,FALSE),"")</f>
        <v/>
      </c>
      <c r="G137" s="44" t="str">
        <f>IF(D137&lt;&gt;0,VLOOKUP(D137,'Prior Attainment'!$A$2:$B$9,2,FALSE),"")</f>
        <v/>
      </c>
      <c r="H137" s="50" t="e">
        <f t="shared" si="6"/>
        <v>#DIV/0!</v>
      </c>
      <c r="I137" s="52" t="e">
        <f t="shared" si="7"/>
        <v>#DIV/0!</v>
      </c>
      <c r="J137" s="54" t="e">
        <f>VLOOKUP($I137,'Target Model'!$A$4:$K$26,9,TRUE)</f>
        <v>#DIV/0!</v>
      </c>
      <c r="K137" s="55" t="e">
        <f>VLOOKUP($I137,'Target Model'!$A$4:$K$26,10,TRUE)</f>
        <v>#DIV/0!</v>
      </c>
      <c r="L137" s="43" t="e">
        <f>VLOOKUP($I137,'Target Model'!$A$4:$K$26,11,TRUE)</f>
        <v>#DIV/0!</v>
      </c>
      <c r="M137" s="54" t="e">
        <f>VLOOKUP($I137,'Target Model'!$A$4:$N$26,12,TRUE)</f>
        <v>#DIV/0!</v>
      </c>
      <c r="N137" s="55" t="e">
        <f>VLOOKUP($I137,'Target Model'!$A$4:$N$26,13,TRUE)</f>
        <v>#DIV/0!</v>
      </c>
      <c r="O137" s="43" t="e">
        <f>VLOOKUP($I137,'Target Model'!$A$4:$N$26,14,TRUE)</f>
        <v>#DIV/0!</v>
      </c>
    </row>
    <row r="138" spans="1:15" x14ac:dyDescent="0.35">
      <c r="A138" s="62"/>
      <c r="B138" s="63"/>
      <c r="C138" s="63"/>
      <c r="D138" s="63"/>
      <c r="E138" s="50" t="str">
        <f>IF(B138&lt;&gt;0,VLOOKUP(B138,'Prior Attainment'!$A$2:$B$9,2,FALSE),"")</f>
        <v/>
      </c>
      <c r="F138" s="44" t="str">
        <f>IF(C138&lt;&gt;0,VLOOKUP(C138,'Prior Attainment'!$A$2:$B$9,2,FALSE),"")</f>
        <v/>
      </c>
      <c r="G138" s="44" t="str">
        <f>IF(D138&lt;&gt;0,VLOOKUP(D138,'Prior Attainment'!$A$2:$B$9,2,FALSE),"")</f>
        <v/>
      </c>
      <c r="H138" s="50" t="e">
        <f t="shared" ref="H138:H201" si="8">AVERAGEIF(E138:F138,"&lt;&gt;0")</f>
        <v>#DIV/0!</v>
      </c>
      <c r="I138" s="52" t="e">
        <f t="shared" ref="I138:I201" si="9">AVERAGEIF(G138:H138,"&lt;&gt;0")</f>
        <v>#DIV/0!</v>
      </c>
      <c r="J138" s="54" t="e">
        <f>VLOOKUP($I138,'Target Model'!$A$4:$K$26,9,TRUE)</f>
        <v>#DIV/0!</v>
      </c>
      <c r="K138" s="55" t="e">
        <f>VLOOKUP($I138,'Target Model'!$A$4:$K$26,10,TRUE)</f>
        <v>#DIV/0!</v>
      </c>
      <c r="L138" s="43" t="e">
        <f>VLOOKUP($I138,'Target Model'!$A$4:$K$26,11,TRUE)</f>
        <v>#DIV/0!</v>
      </c>
      <c r="M138" s="54" t="e">
        <f>VLOOKUP($I138,'Target Model'!$A$4:$N$26,12,TRUE)</f>
        <v>#DIV/0!</v>
      </c>
      <c r="N138" s="55" t="e">
        <f>VLOOKUP($I138,'Target Model'!$A$4:$N$26,13,TRUE)</f>
        <v>#DIV/0!</v>
      </c>
      <c r="O138" s="43" t="e">
        <f>VLOOKUP($I138,'Target Model'!$A$4:$N$26,14,TRUE)</f>
        <v>#DIV/0!</v>
      </c>
    </row>
    <row r="139" spans="1:15" x14ac:dyDescent="0.35">
      <c r="A139" s="62"/>
      <c r="B139" s="63"/>
      <c r="C139" s="63"/>
      <c r="D139" s="63"/>
      <c r="E139" s="50" t="str">
        <f>IF(B139&lt;&gt;0,VLOOKUP(B139,'Prior Attainment'!$A$2:$B$9,2,FALSE),"")</f>
        <v/>
      </c>
      <c r="F139" s="44" t="str">
        <f>IF(C139&lt;&gt;0,VLOOKUP(C139,'Prior Attainment'!$A$2:$B$9,2,FALSE),"")</f>
        <v/>
      </c>
      <c r="G139" s="44" t="str">
        <f>IF(D139&lt;&gt;0,VLOOKUP(D139,'Prior Attainment'!$A$2:$B$9,2,FALSE),"")</f>
        <v/>
      </c>
      <c r="H139" s="50" t="e">
        <f t="shared" si="8"/>
        <v>#DIV/0!</v>
      </c>
      <c r="I139" s="52" t="e">
        <f t="shared" si="9"/>
        <v>#DIV/0!</v>
      </c>
      <c r="J139" s="54" t="e">
        <f>VLOOKUP($I139,'Target Model'!$A$4:$K$26,9,TRUE)</f>
        <v>#DIV/0!</v>
      </c>
      <c r="K139" s="55" t="e">
        <f>VLOOKUP($I139,'Target Model'!$A$4:$K$26,10,TRUE)</f>
        <v>#DIV/0!</v>
      </c>
      <c r="L139" s="43" t="e">
        <f>VLOOKUP($I139,'Target Model'!$A$4:$K$26,11,TRUE)</f>
        <v>#DIV/0!</v>
      </c>
      <c r="M139" s="54" t="e">
        <f>VLOOKUP($I139,'Target Model'!$A$4:$N$26,12,TRUE)</f>
        <v>#DIV/0!</v>
      </c>
      <c r="N139" s="55" t="e">
        <f>VLOOKUP($I139,'Target Model'!$A$4:$N$26,13,TRUE)</f>
        <v>#DIV/0!</v>
      </c>
      <c r="O139" s="43" t="e">
        <f>VLOOKUP($I139,'Target Model'!$A$4:$N$26,14,TRUE)</f>
        <v>#DIV/0!</v>
      </c>
    </row>
    <row r="140" spans="1:15" x14ac:dyDescent="0.35">
      <c r="A140" s="62"/>
      <c r="B140" s="63"/>
      <c r="C140" s="63"/>
      <c r="D140" s="63"/>
      <c r="E140" s="50" t="str">
        <f>IF(B140&lt;&gt;0,VLOOKUP(B140,'Prior Attainment'!$A$2:$B$9,2,FALSE),"")</f>
        <v/>
      </c>
      <c r="F140" s="44" t="str">
        <f>IF(C140&lt;&gt;0,VLOOKUP(C140,'Prior Attainment'!$A$2:$B$9,2,FALSE),"")</f>
        <v/>
      </c>
      <c r="G140" s="44" t="str">
        <f>IF(D140&lt;&gt;0,VLOOKUP(D140,'Prior Attainment'!$A$2:$B$9,2,FALSE),"")</f>
        <v/>
      </c>
      <c r="H140" s="50" t="e">
        <f t="shared" si="8"/>
        <v>#DIV/0!</v>
      </c>
      <c r="I140" s="52" t="e">
        <f t="shared" si="9"/>
        <v>#DIV/0!</v>
      </c>
      <c r="J140" s="54" t="e">
        <f>VLOOKUP($I140,'Target Model'!$A$4:$K$26,9,TRUE)</f>
        <v>#DIV/0!</v>
      </c>
      <c r="K140" s="55" t="e">
        <f>VLOOKUP($I140,'Target Model'!$A$4:$K$26,10,TRUE)</f>
        <v>#DIV/0!</v>
      </c>
      <c r="L140" s="43" t="e">
        <f>VLOOKUP($I140,'Target Model'!$A$4:$K$26,11,TRUE)</f>
        <v>#DIV/0!</v>
      </c>
      <c r="M140" s="54" t="e">
        <f>VLOOKUP($I140,'Target Model'!$A$4:$N$26,12,TRUE)</f>
        <v>#DIV/0!</v>
      </c>
      <c r="N140" s="55" t="e">
        <f>VLOOKUP($I140,'Target Model'!$A$4:$N$26,13,TRUE)</f>
        <v>#DIV/0!</v>
      </c>
      <c r="O140" s="43" t="e">
        <f>VLOOKUP($I140,'Target Model'!$A$4:$N$26,14,TRUE)</f>
        <v>#DIV/0!</v>
      </c>
    </row>
    <row r="141" spans="1:15" x14ac:dyDescent="0.35">
      <c r="A141" s="62"/>
      <c r="B141" s="63"/>
      <c r="C141" s="63"/>
      <c r="D141" s="63"/>
      <c r="E141" s="50" t="str">
        <f>IF(B141&lt;&gt;0,VLOOKUP(B141,'Prior Attainment'!$A$2:$B$9,2,FALSE),"")</f>
        <v/>
      </c>
      <c r="F141" s="44" t="str">
        <f>IF(C141&lt;&gt;0,VLOOKUP(C141,'Prior Attainment'!$A$2:$B$9,2,FALSE),"")</f>
        <v/>
      </c>
      <c r="G141" s="44" t="str">
        <f>IF(D141&lt;&gt;0,VLOOKUP(D141,'Prior Attainment'!$A$2:$B$9,2,FALSE),"")</f>
        <v/>
      </c>
      <c r="H141" s="50" t="e">
        <f t="shared" si="8"/>
        <v>#DIV/0!</v>
      </c>
      <c r="I141" s="52" t="e">
        <f t="shared" si="9"/>
        <v>#DIV/0!</v>
      </c>
      <c r="J141" s="54" t="e">
        <f>VLOOKUP($I141,'Target Model'!$A$4:$K$26,9,TRUE)</f>
        <v>#DIV/0!</v>
      </c>
      <c r="K141" s="55" t="e">
        <f>VLOOKUP($I141,'Target Model'!$A$4:$K$26,10,TRUE)</f>
        <v>#DIV/0!</v>
      </c>
      <c r="L141" s="43" t="e">
        <f>VLOOKUP($I141,'Target Model'!$A$4:$K$26,11,TRUE)</f>
        <v>#DIV/0!</v>
      </c>
      <c r="M141" s="54" t="e">
        <f>VLOOKUP($I141,'Target Model'!$A$4:$N$26,12,TRUE)</f>
        <v>#DIV/0!</v>
      </c>
      <c r="N141" s="55" t="e">
        <f>VLOOKUP($I141,'Target Model'!$A$4:$N$26,13,TRUE)</f>
        <v>#DIV/0!</v>
      </c>
      <c r="O141" s="43" t="e">
        <f>VLOOKUP($I141,'Target Model'!$A$4:$N$26,14,TRUE)</f>
        <v>#DIV/0!</v>
      </c>
    </row>
    <row r="142" spans="1:15" x14ac:dyDescent="0.35">
      <c r="A142" s="62"/>
      <c r="B142" s="63"/>
      <c r="C142" s="63"/>
      <c r="D142" s="63"/>
      <c r="E142" s="50" t="str">
        <f>IF(B142&lt;&gt;0,VLOOKUP(B142,'Prior Attainment'!$A$2:$B$9,2,FALSE),"")</f>
        <v/>
      </c>
      <c r="F142" s="44" t="str">
        <f>IF(C142&lt;&gt;0,VLOOKUP(C142,'Prior Attainment'!$A$2:$B$9,2,FALSE),"")</f>
        <v/>
      </c>
      <c r="G142" s="44" t="str">
        <f>IF(D142&lt;&gt;0,VLOOKUP(D142,'Prior Attainment'!$A$2:$B$9,2,FALSE),"")</f>
        <v/>
      </c>
      <c r="H142" s="50" t="e">
        <f t="shared" si="8"/>
        <v>#DIV/0!</v>
      </c>
      <c r="I142" s="52" t="e">
        <f t="shared" si="9"/>
        <v>#DIV/0!</v>
      </c>
      <c r="J142" s="54" t="e">
        <f>VLOOKUP($I142,'Target Model'!$A$4:$K$26,9,TRUE)</f>
        <v>#DIV/0!</v>
      </c>
      <c r="K142" s="55" t="e">
        <f>VLOOKUP($I142,'Target Model'!$A$4:$K$26,10,TRUE)</f>
        <v>#DIV/0!</v>
      </c>
      <c r="L142" s="43" t="e">
        <f>VLOOKUP($I142,'Target Model'!$A$4:$K$26,11,TRUE)</f>
        <v>#DIV/0!</v>
      </c>
      <c r="M142" s="54" t="e">
        <f>VLOOKUP($I142,'Target Model'!$A$4:$N$26,12,TRUE)</f>
        <v>#DIV/0!</v>
      </c>
      <c r="N142" s="55" t="e">
        <f>VLOOKUP($I142,'Target Model'!$A$4:$N$26,13,TRUE)</f>
        <v>#DIV/0!</v>
      </c>
      <c r="O142" s="43" t="e">
        <f>VLOOKUP($I142,'Target Model'!$A$4:$N$26,14,TRUE)</f>
        <v>#DIV/0!</v>
      </c>
    </row>
    <row r="143" spans="1:15" x14ac:dyDescent="0.35">
      <c r="A143" s="62"/>
      <c r="B143" s="63"/>
      <c r="C143" s="63"/>
      <c r="D143" s="63"/>
      <c r="E143" s="50" t="str">
        <f>IF(B143&lt;&gt;0,VLOOKUP(B143,'Prior Attainment'!$A$2:$B$9,2,FALSE),"")</f>
        <v/>
      </c>
      <c r="F143" s="44" t="str">
        <f>IF(C143&lt;&gt;0,VLOOKUP(C143,'Prior Attainment'!$A$2:$B$9,2,FALSE),"")</f>
        <v/>
      </c>
      <c r="G143" s="44" t="str">
        <f>IF(D143&lt;&gt;0,VLOOKUP(D143,'Prior Attainment'!$A$2:$B$9,2,FALSE),"")</f>
        <v/>
      </c>
      <c r="H143" s="50" t="e">
        <f t="shared" si="8"/>
        <v>#DIV/0!</v>
      </c>
      <c r="I143" s="52" t="e">
        <f t="shared" si="9"/>
        <v>#DIV/0!</v>
      </c>
      <c r="J143" s="54" t="e">
        <f>VLOOKUP($I143,'Target Model'!$A$4:$K$26,9,TRUE)</f>
        <v>#DIV/0!</v>
      </c>
      <c r="K143" s="55" t="e">
        <f>VLOOKUP($I143,'Target Model'!$A$4:$K$26,10,TRUE)</f>
        <v>#DIV/0!</v>
      </c>
      <c r="L143" s="43" t="e">
        <f>VLOOKUP($I143,'Target Model'!$A$4:$K$26,11,TRUE)</f>
        <v>#DIV/0!</v>
      </c>
      <c r="M143" s="54" t="e">
        <f>VLOOKUP($I143,'Target Model'!$A$4:$N$26,12,TRUE)</f>
        <v>#DIV/0!</v>
      </c>
      <c r="N143" s="55" t="e">
        <f>VLOOKUP($I143,'Target Model'!$A$4:$N$26,13,TRUE)</f>
        <v>#DIV/0!</v>
      </c>
      <c r="O143" s="43" t="e">
        <f>VLOOKUP($I143,'Target Model'!$A$4:$N$26,14,TRUE)</f>
        <v>#DIV/0!</v>
      </c>
    </row>
    <row r="144" spans="1:15" x14ac:dyDescent="0.35">
      <c r="A144" s="62"/>
      <c r="B144" s="63"/>
      <c r="C144" s="63"/>
      <c r="D144" s="63"/>
      <c r="E144" s="50" t="str">
        <f>IF(B144&lt;&gt;0,VLOOKUP(B144,'Prior Attainment'!$A$2:$B$9,2,FALSE),"")</f>
        <v/>
      </c>
      <c r="F144" s="44" t="str">
        <f>IF(C144&lt;&gt;0,VLOOKUP(C144,'Prior Attainment'!$A$2:$B$9,2,FALSE),"")</f>
        <v/>
      </c>
      <c r="G144" s="44" t="str">
        <f>IF(D144&lt;&gt;0,VLOOKUP(D144,'Prior Attainment'!$A$2:$B$9,2,FALSE),"")</f>
        <v/>
      </c>
      <c r="H144" s="50" t="e">
        <f t="shared" si="8"/>
        <v>#DIV/0!</v>
      </c>
      <c r="I144" s="52" t="e">
        <f t="shared" si="9"/>
        <v>#DIV/0!</v>
      </c>
      <c r="J144" s="54" t="e">
        <f>VLOOKUP($I144,'Target Model'!$A$4:$K$26,9,TRUE)</f>
        <v>#DIV/0!</v>
      </c>
      <c r="K144" s="55" t="e">
        <f>VLOOKUP($I144,'Target Model'!$A$4:$K$26,10,TRUE)</f>
        <v>#DIV/0!</v>
      </c>
      <c r="L144" s="43" t="e">
        <f>VLOOKUP($I144,'Target Model'!$A$4:$K$26,11,TRUE)</f>
        <v>#DIV/0!</v>
      </c>
      <c r="M144" s="54" t="e">
        <f>VLOOKUP($I144,'Target Model'!$A$4:$N$26,12,TRUE)</f>
        <v>#DIV/0!</v>
      </c>
      <c r="N144" s="55" t="e">
        <f>VLOOKUP($I144,'Target Model'!$A$4:$N$26,13,TRUE)</f>
        <v>#DIV/0!</v>
      </c>
      <c r="O144" s="43" t="e">
        <f>VLOOKUP($I144,'Target Model'!$A$4:$N$26,14,TRUE)</f>
        <v>#DIV/0!</v>
      </c>
    </row>
    <row r="145" spans="1:15" x14ac:dyDescent="0.35">
      <c r="A145" s="62"/>
      <c r="B145" s="63"/>
      <c r="C145" s="63"/>
      <c r="D145" s="63"/>
      <c r="E145" s="50" t="str">
        <f>IF(B145&lt;&gt;0,VLOOKUP(B145,'Prior Attainment'!$A$2:$B$9,2,FALSE),"")</f>
        <v/>
      </c>
      <c r="F145" s="44" t="str">
        <f>IF(C145&lt;&gt;0,VLOOKUP(C145,'Prior Attainment'!$A$2:$B$9,2,FALSE),"")</f>
        <v/>
      </c>
      <c r="G145" s="44" t="str">
        <f>IF(D145&lt;&gt;0,VLOOKUP(D145,'Prior Attainment'!$A$2:$B$9,2,FALSE),"")</f>
        <v/>
      </c>
      <c r="H145" s="50" t="e">
        <f t="shared" si="8"/>
        <v>#DIV/0!</v>
      </c>
      <c r="I145" s="52" t="e">
        <f t="shared" si="9"/>
        <v>#DIV/0!</v>
      </c>
      <c r="J145" s="54" t="e">
        <f>VLOOKUP($I145,'Target Model'!$A$4:$K$26,9,TRUE)</f>
        <v>#DIV/0!</v>
      </c>
      <c r="K145" s="55" t="e">
        <f>VLOOKUP($I145,'Target Model'!$A$4:$K$26,10,TRUE)</f>
        <v>#DIV/0!</v>
      </c>
      <c r="L145" s="43" t="e">
        <f>VLOOKUP($I145,'Target Model'!$A$4:$K$26,11,TRUE)</f>
        <v>#DIV/0!</v>
      </c>
      <c r="M145" s="54" t="e">
        <f>VLOOKUP($I145,'Target Model'!$A$4:$N$26,12,TRUE)</f>
        <v>#DIV/0!</v>
      </c>
      <c r="N145" s="55" t="e">
        <f>VLOOKUP($I145,'Target Model'!$A$4:$N$26,13,TRUE)</f>
        <v>#DIV/0!</v>
      </c>
      <c r="O145" s="43" t="e">
        <f>VLOOKUP($I145,'Target Model'!$A$4:$N$26,14,TRUE)</f>
        <v>#DIV/0!</v>
      </c>
    </row>
    <row r="146" spans="1:15" x14ac:dyDescent="0.35">
      <c r="A146" s="62"/>
      <c r="B146" s="63"/>
      <c r="C146" s="63"/>
      <c r="D146" s="63"/>
      <c r="E146" s="50" t="str">
        <f>IF(B146&lt;&gt;0,VLOOKUP(B146,'Prior Attainment'!$A$2:$B$9,2,FALSE),"")</f>
        <v/>
      </c>
      <c r="F146" s="44" t="str">
        <f>IF(C146&lt;&gt;0,VLOOKUP(C146,'Prior Attainment'!$A$2:$B$9,2,FALSE),"")</f>
        <v/>
      </c>
      <c r="G146" s="44" t="str">
        <f>IF(D146&lt;&gt;0,VLOOKUP(D146,'Prior Attainment'!$A$2:$B$9,2,FALSE),"")</f>
        <v/>
      </c>
      <c r="H146" s="50" t="e">
        <f t="shared" si="8"/>
        <v>#DIV/0!</v>
      </c>
      <c r="I146" s="52" t="e">
        <f t="shared" si="9"/>
        <v>#DIV/0!</v>
      </c>
      <c r="J146" s="54" t="e">
        <f>VLOOKUP($I146,'Target Model'!$A$4:$K$26,9,TRUE)</f>
        <v>#DIV/0!</v>
      </c>
      <c r="K146" s="55" t="e">
        <f>VLOOKUP($I146,'Target Model'!$A$4:$K$26,10,TRUE)</f>
        <v>#DIV/0!</v>
      </c>
      <c r="L146" s="43" t="e">
        <f>VLOOKUP($I146,'Target Model'!$A$4:$K$26,11,TRUE)</f>
        <v>#DIV/0!</v>
      </c>
      <c r="M146" s="54" t="e">
        <f>VLOOKUP($I146,'Target Model'!$A$4:$N$26,12,TRUE)</f>
        <v>#DIV/0!</v>
      </c>
      <c r="N146" s="55" t="e">
        <f>VLOOKUP($I146,'Target Model'!$A$4:$N$26,13,TRUE)</f>
        <v>#DIV/0!</v>
      </c>
      <c r="O146" s="43" t="e">
        <f>VLOOKUP($I146,'Target Model'!$A$4:$N$26,14,TRUE)</f>
        <v>#DIV/0!</v>
      </c>
    </row>
    <row r="147" spans="1:15" x14ac:dyDescent="0.35">
      <c r="A147" s="62"/>
      <c r="B147" s="63"/>
      <c r="C147" s="63"/>
      <c r="D147" s="63"/>
      <c r="E147" s="50" t="str">
        <f>IF(B147&lt;&gt;0,VLOOKUP(B147,'Prior Attainment'!$A$2:$B$9,2,FALSE),"")</f>
        <v/>
      </c>
      <c r="F147" s="44" t="str">
        <f>IF(C147&lt;&gt;0,VLOOKUP(C147,'Prior Attainment'!$A$2:$B$9,2,FALSE),"")</f>
        <v/>
      </c>
      <c r="G147" s="44" t="str">
        <f>IF(D147&lt;&gt;0,VLOOKUP(D147,'Prior Attainment'!$A$2:$B$9,2,FALSE),"")</f>
        <v/>
      </c>
      <c r="H147" s="50" t="e">
        <f t="shared" si="8"/>
        <v>#DIV/0!</v>
      </c>
      <c r="I147" s="52" t="e">
        <f t="shared" si="9"/>
        <v>#DIV/0!</v>
      </c>
      <c r="J147" s="54" t="e">
        <f>VLOOKUP($I147,'Target Model'!$A$4:$K$26,9,TRUE)</f>
        <v>#DIV/0!</v>
      </c>
      <c r="K147" s="55" t="e">
        <f>VLOOKUP($I147,'Target Model'!$A$4:$K$26,10,TRUE)</f>
        <v>#DIV/0!</v>
      </c>
      <c r="L147" s="43" t="e">
        <f>VLOOKUP($I147,'Target Model'!$A$4:$K$26,11,TRUE)</f>
        <v>#DIV/0!</v>
      </c>
      <c r="M147" s="54" t="e">
        <f>VLOOKUP($I147,'Target Model'!$A$4:$N$26,12,TRUE)</f>
        <v>#DIV/0!</v>
      </c>
      <c r="N147" s="55" t="e">
        <f>VLOOKUP($I147,'Target Model'!$A$4:$N$26,13,TRUE)</f>
        <v>#DIV/0!</v>
      </c>
      <c r="O147" s="43" t="e">
        <f>VLOOKUP($I147,'Target Model'!$A$4:$N$26,14,TRUE)</f>
        <v>#DIV/0!</v>
      </c>
    </row>
    <row r="148" spans="1:15" x14ac:dyDescent="0.35">
      <c r="A148" s="62"/>
      <c r="B148" s="63"/>
      <c r="C148" s="63"/>
      <c r="D148" s="63"/>
      <c r="E148" s="50" t="str">
        <f>IF(B148&lt;&gt;0,VLOOKUP(B148,'Prior Attainment'!$A$2:$B$9,2,FALSE),"")</f>
        <v/>
      </c>
      <c r="F148" s="44" t="str">
        <f>IF(C148&lt;&gt;0,VLOOKUP(C148,'Prior Attainment'!$A$2:$B$9,2,FALSE),"")</f>
        <v/>
      </c>
      <c r="G148" s="44" t="str">
        <f>IF(D148&lt;&gt;0,VLOOKUP(D148,'Prior Attainment'!$A$2:$B$9,2,FALSE),"")</f>
        <v/>
      </c>
      <c r="H148" s="50" t="e">
        <f t="shared" si="8"/>
        <v>#DIV/0!</v>
      </c>
      <c r="I148" s="52" t="e">
        <f t="shared" si="9"/>
        <v>#DIV/0!</v>
      </c>
      <c r="J148" s="54" t="e">
        <f>VLOOKUP($I148,'Target Model'!$A$4:$K$26,9,TRUE)</f>
        <v>#DIV/0!</v>
      </c>
      <c r="K148" s="55" t="e">
        <f>VLOOKUP($I148,'Target Model'!$A$4:$K$26,10,TRUE)</f>
        <v>#DIV/0!</v>
      </c>
      <c r="L148" s="43" t="e">
        <f>VLOOKUP($I148,'Target Model'!$A$4:$K$26,11,TRUE)</f>
        <v>#DIV/0!</v>
      </c>
      <c r="M148" s="54" t="e">
        <f>VLOOKUP($I148,'Target Model'!$A$4:$N$26,12,TRUE)</f>
        <v>#DIV/0!</v>
      </c>
      <c r="N148" s="55" t="e">
        <f>VLOOKUP($I148,'Target Model'!$A$4:$N$26,13,TRUE)</f>
        <v>#DIV/0!</v>
      </c>
      <c r="O148" s="43" t="e">
        <f>VLOOKUP($I148,'Target Model'!$A$4:$N$26,14,TRUE)</f>
        <v>#DIV/0!</v>
      </c>
    </row>
    <row r="149" spans="1:15" x14ac:dyDescent="0.35">
      <c r="A149" s="62"/>
      <c r="B149" s="63"/>
      <c r="C149" s="63"/>
      <c r="D149" s="63"/>
      <c r="E149" s="50" t="str">
        <f>IF(B149&lt;&gt;0,VLOOKUP(B149,'Prior Attainment'!$A$2:$B$9,2,FALSE),"")</f>
        <v/>
      </c>
      <c r="F149" s="44" t="str">
        <f>IF(C149&lt;&gt;0,VLOOKUP(C149,'Prior Attainment'!$A$2:$B$9,2,FALSE),"")</f>
        <v/>
      </c>
      <c r="G149" s="44" t="str">
        <f>IF(D149&lt;&gt;0,VLOOKUP(D149,'Prior Attainment'!$A$2:$B$9,2,FALSE),"")</f>
        <v/>
      </c>
      <c r="H149" s="50" t="e">
        <f t="shared" si="8"/>
        <v>#DIV/0!</v>
      </c>
      <c r="I149" s="52" t="e">
        <f t="shared" si="9"/>
        <v>#DIV/0!</v>
      </c>
      <c r="J149" s="54" t="e">
        <f>VLOOKUP($I149,'Target Model'!$A$4:$K$26,9,TRUE)</f>
        <v>#DIV/0!</v>
      </c>
      <c r="K149" s="55" t="e">
        <f>VLOOKUP($I149,'Target Model'!$A$4:$K$26,10,TRUE)</f>
        <v>#DIV/0!</v>
      </c>
      <c r="L149" s="43" t="e">
        <f>VLOOKUP($I149,'Target Model'!$A$4:$K$26,11,TRUE)</f>
        <v>#DIV/0!</v>
      </c>
      <c r="M149" s="54" t="e">
        <f>VLOOKUP($I149,'Target Model'!$A$4:$N$26,12,TRUE)</f>
        <v>#DIV/0!</v>
      </c>
      <c r="N149" s="55" t="e">
        <f>VLOOKUP($I149,'Target Model'!$A$4:$N$26,13,TRUE)</f>
        <v>#DIV/0!</v>
      </c>
      <c r="O149" s="43" t="e">
        <f>VLOOKUP($I149,'Target Model'!$A$4:$N$26,14,TRUE)</f>
        <v>#DIV/0!</v>
      </c>
    </row>
    <row r="150" spans="1:15" x14ac:dyDescent="0.35">
      <c r="A150" s="62"/>
      <c r="B150" s="63"/>
      <c r="C150" s="63"/>
      <c r="D150" s="63"/>
      <c r="E150" s="50" t="str">
        <f>IF(B150&lt;&gt;0,VLOOKUP(B150,'Prior Attainment'!$A$2:$B$9,2,FALSE),"")</f>
        <v/>
      </c>
      <c r="F150" s="44" t="str">
        <f>IF(C150&lt;&gt;0,VLOOKUP(C150,'Prior Attainment'!$A$2:$B$9,2,FALSE),"")</f>
        <v/>
      </c>
      <c r="G150" s="44" t="str">
        <f>IF(D150&lt;&gt;0,VLOOKUP(D150,'Prior Attainment'!$A$2:$B$9,2,FALSE),"")</f>
        <v/>
      </c>
      <c r="H150" s="50" t="e">
        <f t="shared" si="8"/>
        <v>#DIV/0!</v>
      </c>
      <c r="I150" s="52" t="e">
        <f t="shared" si="9"/>
        <v>#DIV/0!</v>
      </c>
      <c r="J150" s="54" t="e">
        <f>VLOOKUP($I150,'Target Model'!$A$4:$K$26,9,TRUE)</f>
        <v>#DIV/0!</v>
      </c>
      <c r="K150" s="55" t="e">
        <f>VLOOKUP($I150,'Target Model'!$A$4:$K$26,10,TRUE)</f>
        <v>#DIV/0!</v>
      </c>
      <c r="L150" s="43" t="e">
        <f>VLOOKUP($I150,'Target Model'!$A$4:$K$26,11,TRUE)</f>
        <v>#DIV/0!</v>
      </c>
      <c r="M150" s="54" t="e">
        <f>VLOOKUP($I150,'Target Model'!$A$4:$N$26,12,TRUE)</f>
        <v>#DIV/0!</v>
      </c>
      <c r="N150" s="55" t="e">
        <f>VLOOKUP($I150,'Target Model'!$A$4:$N$26,13,TRUE)</f>
        <v>#DIV/0!</v>
      </c>
      <c r="O150" s="43" t="e">
        <f>VLOOKUP($I150,'Target Model'!$A$4:$N$26,14,TRUE)</f>
        <v>#DIV/0!</v>
      </c>
    </row>
    <row r="151" spans="1:15" x14ac:dyDescent="0.35">
      <c r="A151" s="62"/>
      <c r="B151" s="63"/>
      <c r="C151" s="63"/>
      <c r="D151" s="63"/>
      <c r="E151" s="50" t="str">
        <f>IF(B151&lt;&gt;0,VLOOKUP(B151,'Prior Attainment'!$A$2:$B$9,2,FALSE),"")</f>
        <v/>
      </c>
      <c r="F151" s="44" t="str">
        <f>IF(C151&lt;&gt;0,VLOOKUP(C151,'Prior Attainment'!$A$2:$B$9,2,FALSE),"")</f>
        <v/>
      </c>
      <c r="G151" s="44" t="str">
        <f>IF(D151&lt;&gt;0,VLOOKUP(D151,'Prior Attainment'!$A$2:$B$9,2,FALSE),"")</f>
        <v/>
      </c>
      <c r="H151" s="50" t="e">
        <f t="shared" si="8"/>
        <v>#DIV/0!</v>
      </c>
      <c r="I151" s="52" t="e">
        <f t="shared" si="9"/>
        <v>#DIV/0!</v>
      </c>
      <c r="J151" s="54" t="e">
        <f>VLOOKUP($I151,'Target Model'!$A$4:$K$26,9,TRUE)</f>
        <v>#DIV/0!</v>
      </c>
      <c r="K151" s="55" t="e">
        <f>VLOOKUP($I151,'Target Model'!$A$4:$K$26,10,TRUE)</f>
        <v>#DIV/0!</v>
      </c>
      <c r="L151" s="43" t="e">
        <f>VLOOKUP($I151,'Target Model'!$A$4:$K$26,11,TRUE)</f>
        <v>#DIV/0!</v>
      </c>
      <c r="M151" s="54" t="e">
        <f>VLOOKUP($I151,'Target Model'!$A$4:$N$26,12,TRUE)</f>
        <v>#DIV/0!</v>
      </c>
      <c r="N151" s="55" t="e">
        <f>VLOOKUP($I151,'Target Model'!$A$4:$N$26,13,TRUE)</f>
        <v>#DIV/0!</v>
      </c>
      <c r="O151" s="43" t="e">
        <f>VLOOKUP($I151,'Target Model'!$A$4:$N$26,14,TRUE)</f>
        <v>#DIV/0!</v>
      </c>
    </row>
    <row r="152" spans="1:15" x14ac:dyDescent="0.35">
      <c r="A152" s="62"/>
      <c r="B152" s="63"/>
      <c r="C152" s="63"/>
      <c r="D152" s="63"/>
      <c r="E152" s="50" t="str">
        <f>IF(B152&lt;&gt;0,VLOOKUP(B152,'Prior Attainment'!$A$2:$B$9,2,FALSE),"")</f>
        <v/>
      </c>
      <c r="F152" s="44" t="str">
        <f>IF(C152&lt;&gt;0,VLOOKUP(C152,'Prior Attainment'!$A$2:$B$9,2,FALSE),"")</f>
        <v/>
      </c>
      <c r="G152" s="44" t="str">
        <f>IF(D152&lt;&gt;0,VLOOKUP(D152,'Prior Attainment'!$A$2:$B$9,2,FALSE),"")</f>
        <v/>
      </c>
      <c r="H152" s="50" t="e">
        <f t="shared" si="8"/>
        <v>#DIV/0!</v>
      </c>
      <c r="I152" s="52" t="e">
        <f t="shared" si="9"/>
        <v>#DIV/0!</v>
      </c>
      <c r="J152" s="54" t="e">
        <f>VLOOKUP($I152,'Target Model'!$A$4:$K$26,9,TRUE)</f>
        <v>#DIV/0!</v>
      </c>
      <c r="K152" s="55" t="e">
        <f>VLOOKUP($I152,'Target Model'!$A$4:$K$26,10,TRUE)</f>
        <v>#DIV/0!</v>
      </c>
      <c r="L152" s="43" t="e">
        <f>VLOOKUP($I152,'Target Model'!$A$4:$K$26,11,TRUE)</f>
        <v>#DIV/0!</v>
      </c>
      <c r="M152" s="54" t="e">
        <f>VLOOKUP($I152,'Target Model'!$A$4:$N$26,12,TRUE)</f>
        <v>#DIV/0!</v>
      </c>
      <c r="N152" s="55" t="e">
        <f>VLOOKUP($I152,'Target Model'!$A$4:$N$26,13,TRUE)</f>
        <v>#DIV/0!</v>
      </c>
      <c r="O152" s="43" t="e">
        <f>VLOOKUP($I152,'Target Model'!$A$4:$N$26,14,TRUE)</f>
        <v>#DIV/0!</v>
      </c>
    </row>
    <row r="153" spans="1:15" x14ac:dyDescent="0.35">
      <c r="A153" s="62"/>
      <c r="B153" s="63"/>
      <c r="C153" s="63"/>
      <c r="D153" s="63"/>
      <c r="E153" s="50" t="str">
        <f>IF(B153&lt;&gt;0,VLOOKUP(B153,'Prior Attainment'!$A$2:$B$9,2,FALSE),"")</f>
        <v/>
      </c>
      <c r="F153" s="44" t="str">
        <f>IF(C153&lt;&gt;0,VLOOKUP(C153,'Prior Attainment'!$A$2:$B$9,2,FALSE),"")</f>
        <v/>
      </c>
      <c r="G153" s="44" t="str">
        <f>IF(D153&lt;&gt;0,VLOOKUP(D153,'Prior Attainment'!$A$2:$B$9,2,FALSE),"")</f>
        <v/>
      </c>
      <c r="H153" s="50" t="e">
        <f t="shared" si="8"/>
        <v>#DIV/0!</v>
      </c>
      <c r="I153" s="52" t="e">
        <f t="shared" si="9"/>
        <v>#DIV/0!</v>
      </c>
      <c r="J153" s="54" t="e">
        <f>VLOOKUP($I153,'Target Model'!$A$4:$K$26,9,TRUE)</f>
        <v>#DIV/0!</v>
      </c>
      <c r="K153" s="55" t="e">
        <f>VLOOKUP($I153,'Target Model'!$A$4:$K$26,10,TRUE)</f>
        <v>#DIV/0!</v>
      </c>
      <c r="L153" s="43" t="e">
        <f>VLOOKUP($I153,'Target Model'!$A$4:$K$26,11,TRUE)</f>
        <v>#DIV/0!</v>
      </c>
      <c r="M153" s="54" t="e">
        <f>VLOOKUP($I153,'Target Model'!$A$4:$N$26,12,TRUE)</f>
        <v>#DIV/0!</v>
      </c>
      <c r="N153" s="55" t="e">
        <f>VLOOKUP($I153,'Target Model'!$A$4:$N$26,13,TRUE)</f>
        <v>#DIV/0!</v>
      </c>
      <c r="O153" s="43" t="e">
        <f>VLOOKUP($I153,'Target Model'!$A$4:$N$26,14,TRUE)</f>
        <v>#DIV/0!</v>
      </c>
    </row>
    <row r="154" spans="1:15" x14ac:dyDescent="0.35">
      <c r="A154" s="62"/>
      <c r="B154" s="63"/>
      <c r="C154" s="63"/>
      <c r="D154" s="63"/>
      <c r="E154" s="50" t="str">
        <f>IF(B154&lt;&gt;0,VLOOKUP(B154,'Prior Attainment'!$A$2:$B$9,2,FALSE),"")</f>
        <v/>
      </c>
      <c r="F154" s="44" t="str">
        <f>IF(C154&lt;&gt;0,VLOOKUP(C154,'Prior Attainment'!$A$2:$B$9,2,FALSE),"")</f>
        <v/>
      </c>
      <c r="G154" s="44" t="str">
        <f>IF(D154&lt;&gt;0,VLOOKUP(D154,'Prior Attainment'!$A$2:$B$9,2,FALSE),"")</f>
        <v/>
      </c>
      <c r="H154" s="50" t="e">
        <f t="shared" si="8"/>
        <v>#DIV/0!</v>
      </c>
      <c r="I154" s="52" t="e">
        <f t="shared" si="9"/>
        <v>#DIV/0!</v>
      </c>
      <c r="J154" s="54" t="e">
        <f>VLOOKUP($I154,'Target Model'!$A$4:$K$26,9,TRUE)</f>
        <v>#DIV/0!</v>
      </c>
      <c r="K154" s="55" t="e">
        <f>VLOOKUP($I154,'Target Model'!$A$4:$K$26,10,TRUE)</f>
        <v>#DIV/0!</v>
      </c>
      <c r="L154" s="43" t="e">
        <f>VLOOKUP($I154,'Target Model'!$A$4:$K$26,11,TRUE)</f>
        <v>#DIV/0!</v>
      </c>
      <c r="M154" s="54" t="e">
        <f>VLOOKUP($I154,'Target Model'!$A$4:$N$26,12,TRUE)</f>
        <v>#DIV/0!</v>
      </c>
      <c r="N154" s="55" t="e">
        <f>VLOOKUP($I154,'Target Model'!$A$4:$N$26,13,TRUE)</f>
        <v>#DIV/0!</v>
      </c>
      <c r="O154" s="43" t="e">
        <f>VLOOKUP($I154,'Target Model'!$A$4:$N$26,14,TRUE)</f>
        <v>#DIV/0!</v>
      </c>
    </row>
    <row r="155" spans="1:15" x14ac:dyDescent="0.35">
      <c r="A155" s="62"/>
      <c r="B155" s="63"/>
      <c r="C155" s="63"/>
      <c r="D155" s="63"/>
      <c r="E155" s="50" t="str">
        <f>IF(B155&lt;&gt;0,VLOOKUP(B155,'Prior Attainment'!$A$2:$B$9,2,FALSE),"")</f>
        <v/>
      </c>
      <c r="F155" s="44" t="str">
        <f>IF(C155&lt;&gt;0,VLOOKUP(C155,'Prior Attainment'!$A$2:$B$9,2,FALSE),"")</f>
        <v/>
      </c>
      <c r="G155" s="44" t="str">
        <f>IF(D155&lt;&gt;0,VLOOKUP(D155,'Prior Attainment'!$A$2:$B$9,2,FALSE),"")</f>
        <v/>
      </c>
      <c r="H155" s="50" t="e">
        <f t="shared" si="8"/>
        <v>#DIV/0!</v>
      </c>
      <c r="I155" s="52" t="e">
        <f t="shared" si="9"/>
        <v>#DIV/0!</v>
      </c>
      <c r="J155" s="54" t="e">
        <f>VLOOKUP($I155,'Target Model'!$A$4:$K$26,9,TRUE)</f>
        <v>#DIV/0!</v>
      </c>
      <c r="K155" s="55" t="e">
        <f>VLOOKUP($I155,'Target Model'!$A$4:$K$26,10,TRUE)</f>
        <v>#DIV/0!</v>
      </c>
      <c r="L155" s="43" t="e">
        <f>VLOOKUP($I155,'Target Model'!$A$4:$K$26,11,TRUE)</f>
        <v>#DIV/0!</v>
      </c>
      <c r="M155" s="54" t="e">
        <f>VLOOKUP($I155,'Target Model'!$A$4:$N$26,12,TRUE)</f>
        <v>#DIV/0!</v>
      </c>
      <c r="N155" s="55" t="e">
        <f>VLOOKUP($I155,'Target Model'!$A$4:$N$26,13,TRUE)</f>
        <v>#DIV/0!</v>
      </c>
      <c r="O155" s="43" t="e">
        <f>VLOOKUP($I155,'Target Model'!$A$4:$N$26,14,TRUE)</f>
        <v>#DIV/0!</v>
      </c>
    </row>
    <row r="156" spans="1:15" x14ac:dyDescent="0.35">
      <c r="A156" s="62"/>
      <c r="B156" s="63"/>
      <c r="C156" s="63"/>
      <c r="D156" s="63"/>
      <c r="E156" s="50" t="str">
        <f>IF(B156&lt;&gt;0,VLOOKUP(B156,'Prior Attainment'!$A$2:$B$9,2,FALSE),"")</f>
        <v/>
      </c>
      <c r="F156" s="44" t="str">
        <f>IF(C156&lt;&gt;0,VLOOKUP(C156,'Prior Attainment'!$A$2:$B$9,2,FALSE),"")</f>
        <v/>
      </c>
      <c r="G156" s="44" t="str">
        <f>IF(D156&lt;&gt;0,VLOOKUP(D156,'Prior Attainment'!$A$2:$B$9,2,FALSE),"")</f>
        <v/>
      </c>
      <c r="H156" s="50" t="e">
        <f t="shared" si="8"/>
        <v>#DIV/0!</v>
      </c>
      <c r="I156" s="52" t="e">
        <f t="shared" si="9"/>
        <v>#DIV/0!</v>
      </c>
      <c r="J156" s="54" t="e">
        <f>VLOOKUP($I156,'Target Model'!$A$4:$K$26,9,TRUE)</f>
        <v>#DIV/0!</v>
      </c>
      <c r="K156" s="55" t="e">
        <f>VLOOKUP($I156,'Target Model'!$A$4:$K$26,10,TRUE)</f>
        <v>#DIV/0!</v>
      </c>
      <c r="L156" s="43" t="e">
        <f>VLOOKUP($I156,'Target Model'!$A$4:$K$26,11,TRUE)</f>
        <v>#DIV/0!</v>
      </c>
      <c r="M156" s="54" t="e">
        <f>VLOOKUP($I156,'Target Model'!$A$4:$N$26,12,TRUE)</f>
        <v>#DIV/0!</v>
      </c>
      <c r="N156" s="55" t="e">
        <f>VLOOKUP($I156,'Target Model'!$A$4:$N$26,13,TRUE)</f>
        <v>#DIV/0!</v>
      </c>
      <c r="O156" s="43" t="e">
        <f>VLOOKUP($I156,'Target Model'!$A$4:$N$26,14,TRUE)</f>
        <v>#DIV/0!</v>
      </c>
    </row>
    <row r="157" spans="1:15" x14ac:dyDescent="0.35">
      <c r="A157" s="62"/>
      <c r="B157" s="63"/>
      <c r="C157" s="63"/>
      <c r="D157" s="63"/>
      <c r="E157" s="50" t="str">
        <f>IF(B157&lt;&gt;0,VLOOKUP(B157,'Prior Attainment'!$A$2:$B$9,2,FALSE),"")</f>
        <v/>
      </c>
      <c r="F157" s="44" t="str">
        <f>IF(C157&lt;&gt;0,VLOOKUP(C157,'Prior Attainment'!$A$2:$B$9,2,FALSE),"")</f>
        <v/>
      </c>
      <c r="G157" s="44" t="str">
        <f>IF(D157&lt;&gt;0,VLOOKUP(D157,'Prior Attainment'!$A$2:$B$9,2,FALSE),"")</f>
        <v/>
      </c>
      <c r="H157" s="50" t="e">
        <f t="shared" si="8"/>
        <v>#DIV/0!</v>
      </c>
      <c r="I157" s="52" t="e">
        <f t="shared" si="9"/>
        <v>#DIV/0!</v>
      </c>
      <c r="J157" s="54" t="e">
        <f>VLOOKUP($I157,'Target Model'!$A$4:$K$26,9,TRUE)</f>
        <v>#DIV/0!</v>
      </c>
      <c r="K157" s="55" t="e">
        <f>VLOOKUP($I157,'Target Model'!$A$4:$K$26,10,TRUE)</f>
        <v>#DIV/0!</v>
      </c>
      <c r="L157" s="43" t="e">
        <f>VLOOKUP($I157,'Target Model'!$A$4:$K$26,11,TRUE)</f>
        <v>#DIV/0!</v>
      </c>
      <c r="M157" s="54" t="e">
        <f>VLOOKUP($I157,'Target Model'!$A$4:$N$26,12,TRUE)</f>
        <v>#DIV/0!</v>
      </c>
      <c r="N157" s="55" t="e">
        <f>VLOOKUP($I157,'Target Model'!$A$4:$N$26,13,TRUE)</f>
        <v>#DIV/0!</v>
      </c>
      <c r="O157" s="43" t="e">
        <f>VLOOKUP($I157,'Target Model'!$A$4:$N$26,14,TRUE)</f>
        <v>#DIV/0!</v>
      </c>
    </row>
    <row r="158" spans="1:15" x14ac:dyDescent="0.35">
      <c r="A158" s="62"/>
      <c r="B158" s="63"/>
      <c r="C158" s="63"/>
      <c r="D158" s="63"/>
      <c r="E158" s="50" t="str">
        <f>IF(B158&lt;&gt;0,VLOOKUP(B158,'Prior Attainment'!$A$2:$B$9,2,FALSE),"")</f>
        <v/>
      </c>
      <c r="F158" s="44" t="str">
        <f>IF(C158&lt;&gt;0,VLOOKUP(C158,'Prior Attainment'!$A$2:$B$9,2,FALSE),"")</f>
        <v/>
      </c>
      <c r="G158" s="44" t="str">
        <f>IF(D158&lt;&gt;0,VLOOKUP(D158,'Prior Attainment'!$A$2:$B$9,2,FALSE),"")</f>
        <v/>
      </c>
      <c r="H158" s="50" t="e">
        <f t="shared" si="8"/>
        <v>#DIV/0!</v>
      </c>
      <c r="I158" s="52" t="e">
        <f t="shared" si="9"/>
        <v>#DIV/0!</v>
      </c>
      <c r="J158" s="54" t="e">
        <f>VLOOKUP($I158,'Target Model'!$A$4:$K$26,9,TRUE)</f>
        <v>#DIV/0!</v>
      </c>
      <c r="K158" s="55" t="e">
        <f>VLOOKUP($I158,'Target Model'!$A$4:$K$26,10,TRUE)</f>
        <v>#DIV/0!</v>
      </c>
      <c r="L158" s="43" t="e">
        <f>VLOOKUP($I158,'Target Model'!$A$4:$K$26,11,TRUE)</f>
        <v>#DIV/0!</v>
      </c>
      <c r="M158" s="54" t="e">
        <f>VLOOKUP($I158,'Target Model'!$A$4:$N$26,12,TRUE)</f>
        <v>#DIV/0!</v>
      </c>
      <c r="N158" s="55" t="e">
        <f>VLOOKUP($I158,'Target Model'!$A$4:$N$26,13,TRUE)</f>
        <v>#DIV/0!</v>
      </c>
      <c r="O158" s="43" t="e">
        <f>VLOOKUP($I158,'Target Model'!$A$4:$N$26,14,TRUE)</f>
        <v>#DIV/0!</v>
      </c>
    </row>
    <row r="159" spans="1:15" x14ac:dyDescent="0.35">
      <c r="A159" s="62"/>
      <c r="B159" s="63"/>
      <c r="C159" s="63"/>
      <c r="D159" s="63"/>
      <c r="E159" s="50" t="str">
        <f>IF(B159&lt;&gt;0,VLOOKUP(B159,'Prior Attainment'!$A$2:$B$9,2,FALSE),"")</f>
        <v/>
      </c>
      <c r="F159" s="44" t="str">
        <f>IF(C159&lt;&gt;0,VLOOKUP(C159,'Prior Attainment'!$A$2:$B$9,2,FALSE),"")</f>
        <v/>
      </c>
      <c r="G159" s="44" t="str">
        <f>IF(D159&lt;&gt;0,VLOOKUP(D159,'Prior Attainment'!$A$2:$B$9,2,FALSE),"")</f>
        <v/>
      </c>
      <c r="H159" s="50" t="e">
        <f t="shared" si="8"/>
        <v>#DIV/0!</v>
      </c>
      <c r="I159" s="52" t="e">
        <f t="shared" si="9"/>
        <v>#DIV/0!</v>
      </c>
      <c r="J159" s="54" t="e">
        <f>VLOOKUP($I159,'Target Model'!$A$4:$K$26,9,TRUE)</f>
        <v>#DIV/0!</v>
      </c>
      <c r="K159" s="55" t="e">
        <f>VLOOKUP($I159,'Target Model'!$A$4:$K$26,10,TRUE)</f>
        <v>#DIV/0!</v>
      </c>
      <c r="L159" s="43" t="e">
        <f>VLOOKUP($I159,'Target Model'!$A$4:$K$26,11,TRUE)</f>
        <v>#DIV/0!</v>
      </c>
      <c r="M159" s="54" t="e">
        <f>VLOOKUP($I159,'Target Model'!$A$4:$N$26,12,TRUE)</f>
        <v>#DIV/0!</v>
      </c>
      <c r="N159" s="55" t="e">
        <f>VLOOKUP($I159,'Target Model'!$A$4:$N$26,13,TRUE)</f>
        <v>#DIV/0!</v>
      </c>
      <c r="O159" s="43" t="e">
        <f>VLOOKUP($I159,'Target Model'!$A$4:$N$26,14,TRUE)</f>
        <v>#DIV/0!</v>
      </c>
    </row>
    <row r="160" spans="1:15" x14ac:dyDescent="0.35">
      <c r="A160" s="62"/>
      <c r="B160" s="63"/>
      <c r="C160" s="63"/>
      <c r="D160" s="63"/>
      <c r="E160" s="50" t="str">
        <f>IF(B160&lt;&gt;0,VLOOKUP(B160,'Prior Attainment'!$A$2:$B$9,2,FALSE),"")</f>
        <v/>
      </c>
      <c r="F160" s="44" t="str">
        <f>IF(C160&lt;&gt;0,VLOOKUP(C160,'Prior Attainment'!$A$2:$B$9,2,FALSE),"")</f>
        <v/>
      </c>
      <c r="G160" s="44" t="str">
        <f>IF(D160&lt;&gt;0,VLOOKUP(D160,'Prior Attainment'!$A$2:$B$9,2,FALSE),"")</f>
        <v/>
      </c>
      <c r="H160" s="50" t="e">
        <f t="shared" si="8"/>
        <v>#DIV/0!</v>
      </c>
      <c r="I160" s="52" t="e">
        <f t="shared" si="9"/>
        <v>#DIV/0!</v>
      </c>
      <c r="J160" s="54" t="e">
        <f>VLOOKUP($I160,'Target Model'!$A$4:$K$26,9,TRUE)</f>
        <v>#DIV/0!</v>
      </c>
      <c r="K160" s="55" t="e">
        <f>VLOOKUP($I160,'Target Model'!$A$4:$K$26,10,TRUE)</f>
        <v>#DIV/0!</v>
      </c>
      <c r="L160" s="43" t="e">
        <f>VLOOKUP($I160,'Target Model'!$A$4:$K$26,11,TRUE)</f>
        <v>#DIV/0!</v>
      </c>
      <c r="M160" s="54" t="e">
        <f>VLOOKUP($I160,'Target Model'!$A$4:$N$26,12,TRUE)</f>
        <v>#DIV/0!</v>
      </c>
      <c r="N160" s="55" t="e">
        <f>VLOOKUP($I160,'Target Model'!$A$4:$N$26,13,TRUE)</f>
        <v>#DIV/0!</v>
      </c>
      <c r="O160" s="43" t="e">
        <f>VLOOKUP($I160,'Target Model'!$A$4:$N$26,14,TRUE)</f>
        <v>#DIV/0!</v>
      </c>
    </row>
    <row r="161" spans="1:15" x14ac:dyDescent="0.35">
      <c r="A161" s="62"/>
      <c r="B161" s="63"/>
      <c r="C161" s="63"/>
      <c r="D161" s="63"/>
      <c r="E161" s="50" t="str">
        <f>IF(B161&lt;&gt;0,VLOOKUP(B161,'Prior Attainment'!$A$2:$B$9,2,FALSE),"")</f>
        <v/>
      </c>
      <c r="F161" s="44" t="str">
        <f>IF(C161&lt;&gt;0,VLOOKUP(C161,'Prior Attainment'!$A$2:$B$9,2,FALSE),"")</f>
        <v/>
      </c>
      <c r="G161" s="44" t="str">
        <f>IF(D161&lt;&gt;0,VLOOKUP(D161,'Prior Attainment'!$A$2:$B$9,2,FALSE),"")</f>
        <v/>
      </c>
      <c r="H161" s="50" t="e">
        <f t="shared" si="8"/>
        <v>#DIV/0!</v>
      </c>
      <c r="I161" s="52" t="e">
        <f t="shared" si="9"/>
        <v>#DIV/0!</v>
      </c>
      <c r="J161" s="54" t="e">
        <f>VLOOKUP($I161,'Target Model'!$A$4:$K$26,9,TRUE)</f>
        <v>#DIV/0!</v>
      </c>
      <c r="K161" s="55" t="e">
        <f>VLOOKUP($I161,'Target Model'!$A$4:$K$26,10,TRUE)</f>
        <v>#DIV/0!</v>
      </c>
      <c r="L161" s="43" t="e">
        <f>VLOOKUP($I161,'Target Model'!$A$4:$K$26,11,TRUE)</f>
        <v>#DIV/0!</v>
      </c>
      <c r="M161" s="54" t="e">
        <f>VLOOKUP($I161,'Target Model'!$A$4:$N$26,12,TRUE)</f>
        <v>#DIV/0!</v>
      </c>
      <c r="N161" s="55" t="e">
        <f>VLOOKUP($I161,'Target Model'!$A$4:$N$26,13,TRUE)</f>
        <v>#DIV/0!</v>
      </c>
      <c r="O161" s="43" t="e">
        <f>VLOOKUP($I161,'Target Model'!$A$4:$N$26,14,TRUE)</f>
        <v>#DIV/0!</v>
      </c>
    </row>
    <row r="162" spans="1:15" x14ac:dyDescent="0.35">
      <c r="A162" s="62"/>
      <c r="B162" s="63"/>
      <c r="C162" s="63"/>
      <c r="D162" s="63"/>
      <c r="E162" s="50" t="str">
        <f>IF(B162&lt;&gt;0,VLOOKUP(B162,'Prior Attainment'!$A$2:$B$9,2,FALSE),"")</f>
        <v/>
      </c>
      <c r="F162" s="44" t="str">
        <f>IF(C162&lt;&gt;0,VLOOKUP(C162,'Prior Attainment'!$A$2:$B$9,2,FALSE),"")</f>
        <v/>
      </c>
      <c r="G162" s="44" t="str">
        <f>IF(D162&lt;&gt;0,VLOOKUP(D162,'Prior Attainment'!$A$2:$B$9,2,FALSE),"")</f>
        <v/>
      </c>
      <c r="H162" s="50" t="e">
        <f t="shared" si="8"/>
        <v>#DIV/0!</v>
      </c>
      <c r="I162" s="52" t="e">
        <f t="shared" si="9"/>
        <v>#DIV/0!</v>
      </c>
      <c r="J162" s="54" t="e">
        <f>VLOOKUP($I162,'Target Model'!$A$4:$K$26,9,TRUE)</f>
        <v>#DIV/0!</v>
      </c>
      <c r="K162" s="55" t="e">
        <f>VLOOKUP($I162,'Target Model'!$A$4:$K$26,10,TRUE)</f>
        <v>#DIV/0!</v>
      </c>
      <c r="L162" s="43" t="e">
        <f>VLOOKUP($I162,'Target Model'!$A$4:$K$26,11,TRUE)</f>
        <v>#DIV/0!</v>
      </c>
      <c r="M162" s="54" t="e">
        <f>VLOOKUP($I162,'Target Model'!$A$4:$N$26,12,TRUE)</f>
        <v>#DIV/0!</v>
      </c>
      <c r="N162" s="55" t="e">
        <f>VLOOKUP($I162,'Target Model'!$A$4:$N$26,13,TRUE)</f>
        <v>#DIV/0!</v>
      </c>
      <c r="O162" s="43" t="e">
        <f>VLOOKUP($I162,'Target Model'!$A$4:$N$26,14,TRUE)</f>
        <v>#DIV/0!</v>
      </c>
    </row>
    <row r="163" spans="1:15" x14ac:dyDescent="0.35">
      <c r="A163" s="62"/>
      <c r="B163" s="63"/>
      <c r="C163" s="63"/>
      <c r="D163" s="63"/>
      <c r="E163" s="50" t="str">
        <f>IF(B163&lt;&gt;0,VLOOKUP(B163,'Prior Attainment'!$A$2:$B$9,2,FALSE),"")</f>
        <v/>
      </c>
      <c r="F163" s="44" t="str">
        <f>IF(C163&lt;&gt;0,VLOOKUP(C163,'Prior Attainment'!$A$2:$B$9,2,FALSE),"")</f>
        <v/>
      </c>
      <c r="G163" s="44" t="str">
        <f>IF(D163&lt;&gt;0,VLOOKUP(D163,'Prior Attainment'!$A$2:$B$9,2,FALSE),"")</f>
        <v/>
      </c>
      <c r="H163" s="50" t="e">
        <f t="shared" si="8"/>
        <v>#DIV/0!</v>
      </c>
      <c r="I163" s="52" t="e">
        <f t="shared" si="9"/>
        <v>#DIV/0!</v>
      </c>
      <c r="J163" s="54" t="e">
        <f>VLOOKUP($I163,'Target Model'!$A$4:$K$26,9,TRUE)</f>
        <v>#DIV/0!</v>
      </c>
      <c r="K163" s="55" t="e">
        <f>VLOOKUP($I163,'Target Model'!$A$4:$K$26,10,TRUE)</f>
        <v>#DIV/0!</v>
      </c>
      <c r="L163" s="43" t="e">
        <f>VLOOKUP($I163,'Target Model'!$A$4:$K$26,11,TRUE)</f>
        <v>#DIV/0!</v>
      </c>
      <c r="M163" s="54" t="e">
        <f>VLOOKUP($I163,'Target Model'!$A$4:$N$26,12,TRUE)</f>
        <v>#DIV/0!</v>
      </c>
      <c r="N163" s="55" t="e">
        <f>VLOOKUP($I163,'Target Model'!$A$4:$N$26,13,TRUE)</f>
        <v>#DIV/0!</v>
      </c>
      <c r="O163" s="43" t="e">
        <f>VLOOKUP($I163,'Target Model'!$A$4:$N$26,14,TRUE)</f>
        <v>#DIV/0!</v>
      </c>
    </row>
    <row r="164" spans="1:15" x14ac:dyDescent="0.35">
      <c r="A164" s="62"/>
      <c r="B164" s="63"/>
      <c r="C164" s="63"/>
      <c r="D164" s="63"/>
      <c r="E164" s="50" t="str">
        <f>IF(B164&lt;&gt;0,VLOOKUP(B164,'Prior Attainment'!$A$2:$B$9,2,FALSE),"")</f>
        <v/>
      </c>
      <c r="F164" s="44" t="str">
        <f>IF(C164&lt;&gt;0,VLOOKUP(C164,'Prior Attainment'!$A$2:$B$9,2,FALSE),"")</f>
        <v/>
      </c>
      <c r="G164" s="44" t="str">
        <f>IF(D164&lt;&gt;0,VLOOKUP(D164,'Prior Attainment'!$A$2:$B$9,2,FALSE),"")</f>
        <v/>
      </c>
      <c r="H164" s="50" t="e">
        <f t="shared" si="8"/>
        <v>#DIV/0!</v>
      </c>
      <c r="I164" s="52" t="e">
        <f t="shared" si="9"/>
        <v>#DIV/0!</v>
      </c>
      <c r="J164" s="54" t="e">
        <f>VLOOKUP($I164,'Target Model'!$A$4:$K$26,9,TRUE)</f>
        <v>#DIV/0!</v>
      </c>
      <c r="K164" s="55" t="e">
        <f>VLOOKUP($I164,'Target Model'!$A$4:$K$26,10,TRUE)</f>
        <v>#DIV/0!</v>
      </c>
      <c r="L164" s="43" t="e">
        <f>VLOOKUP($I164,'Target Model'!$A$4:$K$26,11,TRUE)</f>
        <v>#DIV/0!</v>
      </c>
      <c r="M164" s="54" t="e">
        <f>VLOOKUP($I164,'Target Model'!$A$4:$N$26,12,TRUE)</f>
        <v>#DIV/0!</v>
      </c>
      <c r="N164" s="55" t="e">
        <f>VLOOKUP($I164,'Target Model'!$A$4:$N$26,13,TRUE)</f>
        <v>#DIV/0!</v>
      </c>
      <c r="O164" s="43" t="e">
        <f>VLOOKUP($I164,'Target Model'!$A$4:$N$26,14,TRUE)</f>
        <v>#DIV/0!</v>
      </c>
    </row>
    <row r="165" spans="1:15" x14ac:dyDescent="0.35">
      <c r="A165" s="62"/>
      <c r="B165" s="63"/>
      <c r="C165" s="63"/>
      <c r="D165" s="63"/>
      <c r="E165" s="50" t="str">
        <f>IF(B165&lt;&gt;0,VLOOKUP(B165,'Prior Attainment'!$A$2:$B$9,2,FALSE),"")</f>
        <v/>
      </c>
      <c r="F165" s="44" t="str">
        <f>IF(C165&lt;&gt;0,VLOOKUP(C165,'Prior Attainment'!$A$2:$B$9,2,FALSE),"")</f>
        <v/>
      </c>
      <c r="G165" s="44" t="str">
        <f>IF(D165&lt;&gt;0,VLOOKUP(D165,'Prior Attainment'!$A$2:$B$9,2,FALSE),"")</f>
        <v/>
      </c>
      <c r="H165" s="50" t="e">
        <f t="shared" si="8"/>
        <v>#DIV/0!</v>
      </c>
      <c r="I165" s="52" t="e">
        <f t="shared" si="9"/>
        <v>#DIV/0!</v>
      </c>
      <c r="J165" s="54" t="e">
        <f>VLOOKUP($I165,'Target Model'!$A$4:$K$26,9,TRUE)</f>
        <v>#DIV/0!</v>
      </c>
      <c r="K165" s="55" t="e">
        <f>VLOOKUP($I165,'Target Model'!$A$4:$K$26,10,TRUE)</f>
        <v>#DIV/0!</v>
      </c>
      <c r="L165" s="43" t="e">
        <f>VLOOKUP($I165,'Target Model'!$A$4:$K$26,11,TRUE)</f>
        <v>#DIV/0!</v>
      </c>
      <c r="M165" s="54" t="e">
        <f>VLOOKUP($I165,'Target Model'!$A$4:$N$26,12,TRUE)</f>
        <v>#DIV/0!</v>
      </c>
      <c r="N165" s="55" t="e">
        <f>VLOOKUP($I165,'Target Model'!$A$4:$N$26,13,TRUE)</f>
        <v>#DIV/0!</v>
      </c>
      <c r="O165" s="43" t="e">
        <f>VLOOKUP($I165,'Target Model'!$A$4:$N$26,14,TRUE)</f>
        <v>#DIV/0!</v>
      </c>
    </row>
    <row r="166" spans="1:15" x14ac:dyDescent="0.35">
      <c r="A166" s="62"/>
      <c r="B166" s="63"/>
      <c r="C166" s="63"/>
      <c r="D166" s="63"/>
      <c r="E166" s="50" t="str">
        <f>IF(B166&lt;&gt;0,VLOOKUP(B166,'Prior Attainment'!$A$2:$B$9,2,FALSE),"")</f>
        <v/>
      </c>
      <c r="F166" s="44" t="str">
        <f>IF(C166&lt;&gt;0,VLOOKUP(C166,'Prior Attainment'!$A$2:$B$9,2,FALSE),"")</f>
        <v/>
      </c>
      <c r="G166" s="44" t="str">
        <f>IF(D166&lt;&gt;0,VLOOKUP(D166,'Prior Attainment'!$A$2:$B$9,2,FALSE),"")</f>
        <v/>
      </c>
      <c r="H166" s="50" t="e">
        <f t="shared" si="8"/>
        <v>#DIV/0!</v>
      </c>
      <c r="I166" s="52" t="e">
        <f t="shared" si="9"/>
        <v>#DIV/0!</v>
      </c>
      <c r="J166" s="54" t="e">
        <f>VLOOKUP($I166,'Target Model'!$A$4:$K$26,9,TRUE)</f>
        <v>#DIV/0!</v>
      </c>
      <c r="K166" s="55" t="e">
        <f>VLOOKUP($I166,'Target Model'!$A$4:$K$26,10,TRUE)</f>
        <v>#DIV/0!</v>
      </c>
      <c r="L166" s="43" t="e">
        <f>VLOOKUP($I166,'Target Model'!$A$4:$K$26,11,TRUE)</f>
        <v>#DIV/0!</v>
      </c>
      <c r="M166" s="54" t="e">
        <f>VLOOKUP($I166,'Target Model'!$A$4:$N$26,12,TRUE)</f>
        <v>#DIV/0!</v>
      </c>
      <c r="N166" s="55" t="e">
        <f>VLOOKUP($I166,'Target Model'!$A$4:$N$26,13,TRUE)</f>
        <v>#DIV/0!</v>
      </c>
      <c r="O166" s="43" t="e">
        <f>VLOOKUP($I166,'Target Model'!$A$4:$N$26,14,TRUE)</f>
        <v>#DIV/0!</v>
      </c>
    </row>
    <row r="167" spans="1:15" x14ac:dyDescent="0.35">
      <c r="A167" s="62"/>
      <c r="B167" s="63"/>
      <c r="C167" s="63"/>
      <c r="D167" s="63"/>
      <c r="E167" s="50" t="str">
        <f>IF(B167&lt;&gt;0,VLOOKUP(B167,'Prior Attainment'!$A$2:$B$9,2,FALSE),"")</f>
        <v/>
      </c>
      <c r="F167" s="44" t="str">
        <f>IF(C167&lt;&gt;0,VLOOKUP(C167,'Prior Attainment'!$A$2:$B$9,2,FALSE),"")</f>
        <v/>
      </c>
      <c r="G167" s="44" t="str">
        <f>IF(D167&lt;&gt;0,VLOOKUP(D167,'Prior Attainment'!$A$2:$B$9,2,FALSE),"")</f>
        <v/>
      </c>
      <c r="H167" s="50" t="e">
        <f t="shared" si="8"/>
        <v>#DIV/0!</v>
      </c>
      <c r="I167" s="52" t="e">
        <f t="shared" si="9"/>
        <v>#DIV/0!</v>
      </c>
      <c r="J167" s="54" t="e">
        <f>VLOOKUP($I167,'Target Model'!$A$4:$K$26,9,TRUE)</f>
        <v>#DIV/0!</v>
      </c>
      <c r="K167" s="55" t="e">
        <f>VLOOKUP($I167,'Target Model'!$A$4:$K$26,10,TRUE)</f>
        <v>#DIV/0!</v>
      </c>
      <c r="L167" s="43" t="e">
        <f>VLOOKUP($I167,'Target Model'!$A$4:$K$26,11,TRUE)</f>
        <v>#DIV/0!</v>
      </c>
      <c r="M167" s="54" t="e">
        <f>VLOOKUP($I167,'Target Model'!$A$4:$N$26,12,TRUE)</f>
        <v>#DIV/0!</v>
      </c>
      <c r="N167" s="55" t="e">
        <f>VLOOKUP($I167,'Target Model'!$A$4:$N$26,13,TRUE)</f>
        <v>#DIV/0!</v>
      </c>
      <c r="O167" s="43" t="e">
        <f>VLOOKUP($I167,'Target Model'!$A$4:$N$26,14,TRUE)</f>
        <v>#DIV/0!</v>
      </c>
    </row>
    <row r="168" spans="1:15" x14ac:dyDescent="0.35">
      <c r="A168" s="62"/>
      <c r="B168" s="63"/>
      <c r="C168" s="63"/>
      <c r="D168" s="63"/>
      <c r="E168" s="50" t="str">
        <f>IF(B168&lt;&gt;0,VLOOKUP(B168,'Prior Attainment'!$A$2:$B$9,2,FALSE),"")</f>
        <v/>
      </c>
      <c r="F168" s="44" t="str">
        <f>IF(C168&lt;&gt;0,VLOOKUP(C168,'Prior Attainment'!$A$2:$B$9,2,FALSE),"")</f>
        <v/>
      </c>
      <c r="G168" s="44" t="str">
        <f>IF(D168&lt;&gt;0,VLOOKUP(D168,'Prior Attainment'!$A$2:$B$9,2,FALSE),"")</f>
        <v/>
      </c>
      <c r="H168" s="50" t="e">
        <f t="shared" si="8"/>
        <v>#DIV/0!</v>
      </c>
      <c r="I168" s="52" t="e">
        <f t="shared" si="9"/>
        <v>#DIV/0!</v>
      </c>
      <c r="J168" s="54" t="e">
        <f>VLOOKUP($I168,'Target Model'!$A$4:$K$26,9,TRUE)</f>
        <v>#DIV/0!</v>
      </c>
      <c r="K168" s="55" t="e">
        <f>VLOOKUP($I168,'Target Model'!$A$4:$K$26,10,TRUE)</f>
        <v>#DIV/0!</v>
      </c>
      <c r="L168" s="43" t="e">
        <f>VLOOKUP($I168,'Target Model'!$A$4:$K$26,11,TRUE)</f>
        <v>#DIV/0!</v>
      </c>
      <c r="M168" s="54" t="e">
        <f>VLOOKUP($I168,'Target Model'!$A$4:$N$26,12,TRUE)</f>
        <v>#DIV/0!</v>
      </c>
      <c r="N168" s="55" t="e">
        <f>VLOOKUP($I168,'Target Model'!$A$4:$N$26,13,TRUE)</f>
        <v>#DIV/0!</v>
      </c>
      <c r="O168" s="43" t="e">
        <f>VLOOKUP($I168,'Target Model'!$A$4:$N$26,14,TRUE)</f>
        <v>#DIV/0!</v>
      </c>
    </row>
    <row r="169" spans="1:15" x14ac:dyDescent="0.35">
      <c r="A169" s="62"/>
      <c r="B169" s="63"/>
      <c r="C169" s="63"/>
      <c r="D169" s="63"/>
      <c r="E169" s="50" t="str">
        <f>IF(B169&lt;&gt;0,VLOOKUP(B169,'Prior Attainment'!$A$2:$B$9,2,FALSE),"")</f>
        <v/>
      </c>
      <c r="F169" s="44" t="str">
        <f>IF(C169&lt;&gt;0,VLOOKUP(C169,'Prior Attainment'!$A$2:$B$9,2,FALSE),"")</f>
        <v/>
      </c>
      <c r="G169" s="44" t="str">
        <f>IF(D169&lt;&gt;0,VLOOKUP(D169,'Prior Attainment'!$A$2:$B$9,2,FALSE),"")</f>
        <v/>
      </c>
      <c r="H169" s="50" t="e">
        <f t="shared" si="8"/>
        <v>#DIV/0!</v>
      </c>
      <c r="I169" s="52" t="e">
        <f t="shared" si="9"/>
        <v>#DIV/0!</v>
      </c>
      <c r="J169" s="54" t="e">
        <f>VLOOKUP($I169,'Target Model'!$A$4:$K$26,9,TRUE)</f>
        <v>#DIV/0!</v>
      </c>
      <c r="K169" s="55" t="e">
        <f>VLOOKUP($I169,'Target Model'!$A$4:$K$26,10,TRUE)</f>
        <v>#DIV/0!</v>
      </c>
      <c r="L169" s="43" t="e">
        <f>VLOOKUP($I169,'Target Model'!$A$4:$K$26,11,TRUE)</f>
        <v>#DIV/0!</v>
      </c>
      <c r="M169" s="54" t="e">
        <f>VLOOKUP($I169,'Target Model'!$A$4:$N$26,12,TRUE)</f>
        <v>#DIV/0!</v>
      </c>
      <c r="N169" s="55" t="e">
        <f>VLOOKUP($I169,'Target Model'!$A$4:$N$26,13,TRUE)</f>
        <v>#DIV/0!</v>
      </c>
      <c r="O169" s="43" t="e">
        <f>VLOOKUP($I169,'Target Model'!$A$4:$N$26,14,TRUE)</f>
        <v>#DIV/0!</v>
      </c>
    </row>
    <row r="170" spans="1:15" x14ac:dyDescent="0.35">
      <c r="A170" s="62"/>
      <c r="B170" s="63"/>
      <c r="C170" s="63"/>
      <c r="D170" s="63"/>
      <c r="E170" s="50" t="str">
        <f>IF(B170&lt;&gt;0,VLOOKUP(B170,'Prior Attainment'!$A$2:$B$9,2,FALSE),"")</f>
        <v/>
      </c>
      <c r="F170" s="44" t="str">
        <f>IF(C170&lt;&gt;0,VLOOKUP(C170,'Prior Attainment'!$A$2:$B$9,2,FALSE),"")</f>
        <v/>
      </c>
      <c r="G170" s="44" t="str">
        <f>IF(D170&lt;&gt;0,VLOOKUP(D170,'Prior Attainment'!$A$2:$B$9,2,FALSE),"")</f>
        <v/>
      </c>
      <c r="H170" s="50" t="e">
        <f t="shared" si="8"/>
        <v>#DIV/0!</v>
      </c>
      <c r="I170" s="52" t="e">
        <f t="shared" si="9"/>
        <v>#DIV/0!</v>
      </c>
      <c r="J170" s="54" t="e">
        <f>VLOOKUP($I170,'Target Model'!$A$4:$K$26,9,TRUE)</f>
        <v>#DIV/0!</v>
      </c>
      <c r="K170" s="55" t="e">
        <f>VLOOKUP($I170,'Target Model'!$A$4:$K$26,10,TRUE)</f>
        <v>#DIV/0!</v>
      </c>
      <c r="L170" s="43" t="e">
        <f>VLOOKUP($I170,'Target Model'!$A$4:$K$26,11,TRUE)</f>
        <v>#DIV/0!</v>
      </c>
      <c r="M170" s="54" t="e">
        <f>VLOOKUP($I170,'Target Model'!$A$4:$N$26,12,TRUE)</f>
        <v>#DIV/0!</v>
      </c>
      <c r="N170" s="55" t="e">
        <f>VLOOKUP($I170,'Target Model'!$A$4:$N$26,13,TRUE)</f>
        <v>#DIV/0!</v>
      </c>
      <c r="O170" s="43" t="e">
        <f>VLOOKUP($I170,'Target Model'!$A$4:$N$26,14,TRUE)</f>
        <v>#DIV/0!</v>
      </c>
    </row>
    <row r="171" spans="1:15" x14ac:dyDescent="0.35">
      <c r="A171" s="62"/>
      <c r="B171" s="63"/>
      <c r="C171" s="63"/>
      <c r="D171" s="63"/>
      <c r="E171" s="50" t="str">
        <f>IF(B171&lt;&gt;0,VLOOKUP(B171,'Prior Attainment'!$A$2:$B$9,2,FALSE),"")</f>
        <v/>
      </c>
      <c r="F171" s="44" t="str">
        <f>IF(C171&lt;&gt;0,VLOOKUP(C171,'Prior Attainment'!$A$2:$B$9,2,FALSE),"")</f>
        <v/>
      </c>
      <c r="G171" s="44" t="str">
        <f>IF(D171&lt;&gt;0,VLOOKUP(D171,'Prior Attainment'!$A$2:$B$9,2,FALSE),"")</f>
        <v/>
      </c>
      <c r="H171" s="50" t="e">
        <f t="shared" si="8"/>
        <v>#DIV/0!</v>
      </c>
      <c r="I171" s="52" t="e">
        <f t="shared" si="9"/>
        <v>#DIV/0!</v>
      </c>
      <c r="J171" s="54" t="e">
        <f>VLOOKUP($I171,'Target Model'!$A$4:$K$26,9,TRUE)</f>
        <v>#DIV/0!</v>
      </c>
      <c r="K171" s="55" t="e">
        <f>VLOOKUP($I171,'Target Model'!$A$4:$K$26,10,TRUE)</f>
        <v>#DIV/0!</v>
      </c>
      <c r="L171" s="43" t="e">
        <f>VLOOKUP($I171,'Target Model'!$A$4:$K$26,11,TRUE)</f>
        <v>#DIV/0!</v>
      </c>
      <c r="M171" s="54" t="e">
        <f>VLOOKUP($I171,'Target Model'!$A$4:$N$26,12,TRUE)</f>
        <v>#DIV/0!</v>
      </c>
      <c r="N171" s="55" t="e">
        <f>VLOOKUP($I171,'Target Model'!$A$4:$N$26,13,TRUE)</f>
        <v>#DIV/0!</v>
      </c>
      <c r="O171" s="43" t="e">
        <f>VLOOKUP($I171,'Target Model'!$A$4:$N$26,14,TRUE)</f>
        <v>#DIV/0!</v>
      </c>
    </row>
    <row r="172" spans="1:15" x14ac:dyDescent="0.35">
      <c r="A172" s="62"/>
      <c r="B172" s="63"/>
      <c r="C172" s="63"/>
      <c r="D172" s="63"/>
      <c r="E172" s="50" t="str">
        <f>IF(B172&lt;&gt;0,VLOOKUP(B172,'Prior Attainment'!$A$2:$B$9,2,FALSE),"")</f>
        <v/>
      </c>
      <c r="F172" s="44" t="str">
        <f>IF(C172&lt;&gt;0,VLOOKUP(C172,'Prior Attainment'!$A$2:$B$9,2,FALSE),"")</f>
        <v/>
      </c>
      <c r="G172" s="44" t="str">
        <f>IF(D172&lt;&gt;0,VLOOKUP(D172,'Prior Attainment'!$A$2:$B$9,2,FALSE),"")</f>
        <v/>
      </c>
      <c r="H172" s="50" t="e">
        <f t="shared" si="8"/>
        <v>#DIV/0!</v>
      </c>
      <c r="I172" s="52" t="e">
        <f t="shared" si="9"/>
        <v>#DIV/0!</v>
      </c>
      <c r="J172" s="54" t="e">
        <f>VLOOKUP($I172,'Target Model'!$A$4:$K$26,9,TRUE)</f>
        <v>#DIV/0!</v>
      </c>
      <c r="K172" s="55" t="e">
        <f>VLOOKUP($I172,'Target Model'!$A$4:$K$26,10,TRUE)</f>
        <v>#DIV/0!</v>
      </c>
      <c r="L172" s="43" t="e">
        <f>VLOOKUP($I172,'Target Model'!$A$4:$K$26,11,TRUE)</f>
        <v>#DIV/0!</v>
      </c>
      <c r="M172" s="54" t="e">
        <f>VLOOKUP($I172,'Target Model'!$A$4:$N$26,12,TRUE)</f>
        <v>#DIV/0!</v>
      </c>
      <c r="N172" s="55" t="e">
        <f>VLOOKUP($I172,'Target Model'!$A$4:$N$26,13,TRUE)</f>
        <v>#DIV/0!</v>
      </c>
      <c r="O172" s="43" t="e">
        <f>VLOOKUP($I172,'Target Model'!$A$4:$N$26,14,TRUE)</f>
        <v>#DIV/0!</v>
      </c>
    </row>
    <row r="173" spans="1:15" x14ac:dyDescent="0.35">
      <c r="A173" s="62"/>
      <c r="B173" s="63"/>
      <c r="C173" s="63"/>
      <c r="D173" s="63"/>
      <c r="E173" s="50" t="str">
        <f>IF(B173&lt;&gt;0,VLOOKUP(B173,'Prior Attainment'!$A$2:$B$9,2,FALSE),"")</f>
        <v/>
      </c>
      <c r="F173" s="44" t="str">
        <f>IF(C173&lt;&gt;0,VLOOKUP(C173,'Prior Attainment'!$A$2:$B$9,2,FALSE),"")</f>
        <v/>
      </c>
      <c r="G173" s="44" t="str">
        <f>IF(D173&lt;&gt;0,VLOOKUP(D173,'Prior Attainment'!$A$2:$B$9,2,FALSE),"")</f>
        <v/>
      </c>
      <c r="H173" s="50" t="e">
        <f t="shared" si="8"/>
        <v>#DIV/0!</v>
      </c>
      <c r="I173" s="52" t="e">
        <f t="shared" si="9"/>
        <v>#DIV/0!</v>
      </c>
      <c r="J173" s="54" t="e">
        <f>VLOOKUP($I173,'Target Model'!$A$4:$K$26,9,TRUE)</f>
        <v>#DIV/0!</v>
      </c>
      <c r="K173" s="55" t="e">
        <f>VLOOKUP($I173,'Target Model'!$A$4:$K$26,10,TRUE)</f>
        <v>#DIV/0!</v>
      </c>
      <c r="L173" s="43" t="e">
        <f>VLOOKUP($I173,'Target Model'!$A$4:$K$26,11,TRUE)</f>
        <v>#DIV/0!</v>
      </c>
      <c r="M173" s="54" t="e">
        <f>VLOOKUP($I173,'Target Model'!$A$4:$N$26,12,TRUE)</f>
        <v>#DIV/0!</v>
      </c>
      <c r="N173" s="55" t="e">
        <f>VLOOKUP($I173,'Target Model'!$A$4:$N$26,13,TRUE)</f>
        <v>#DIV/0!</v>
      </c>
      <c r="O173" s="43" t="e">
        <f>VLOOKUP($I173,'Target Model'!$A$4:$N$26,14,TRUE)</f>
        <v>#DIV/0!</v>
      </c>
    </row>
    <row r="174" spans="1:15" x14ac:dyDescent="0.35">
      <c r="A174" s="62"/>
      <c r="B174" s="63"/>
      <c r="C174" s="63"/>
      <c r="D174" s="63"/>
      <c r="E174" s="50" t="str">
        <f>IF(B174&lt;&gt;0,VLOOKUP(B174,'Prior Attainment'!$A$2:$B$9,2,FALSE),"")</f>
        <v/>
      </c>
      <c r="F174" s="44" t="str">
        <f>IF(C174&lt;&gt;0,VLOOKUP(C174,'Prior Attainment'!$A$2:$B$9,2,FALSE),"")</f>
        <v/>
      </c>
      <c r="G174" s="44" t="str">
        <f>IF(D174&lt;&gt;0,VLOOKUP(D174,'Prior Attainment'!$A$2:$B$9,2,FALSE),"")</f>
        <v/>
      </c>
      <c r="H174" s="50" t="e">
        <f t="shared" si="8"/>
        <v>#DIV/0!</v>
      </c>
      <c r="I174" s="52" t="e">
        <f t="shared" si="9"/>
        <v>#DIV/0!</v>
      </c>
      <c r="J174" s="54" t="e">
        <f>VLOOKUP($I174,'Target Model'!$A$4:$K$26,9,TRUE)</f>
        <v>#DIV/0!</v>
      </c>
      <c r="K174" s="55" t="e">
        <f>VLOOKUP($I174,'Target Model'!$A$4:$K$26,10,TRUE)</f>
        <v>#DIV/0!</v>
      </c>
      <c r="L174" s="43" t="e">
        <f>VLOOKUP($I174,'Target Model'!$A$4:$K$26,11,TRUE)</f>
        <v>#DIV/0!</v>
      </c>
      <c r="M174" s="54" t="e">
        <f>VLOOKUP($I174,'Target Model'!$A$4:$N$26,12,TRUE)</f>
        <v>#DIV/0!</v>
      </c>
      <c r="N174" s="55" t="e">
        <f>VLOOKUP($I174,'Target Model'!$A$4:$N$26,13,TRUE)</f>
        <v>#DIV/0!</v>
      </c>
      <c r="O174" s="43" t="e">
        <f>VLOOKUP($I174,'Target Model'!$A$4:$N$26,14,TRUE)</f>
        <v>#DIV/0!</v>
      </c>
    </row>
    <row r="175" spans="1:15" x14ac:dyDescent="0.35">
      <c r="A175" s="62"/>
      <c r="B175" s="63"/>
      <c r="C175" s="63"/>
      <c r="D175" s="63"/>
      <c r="E175" s="50" t="str">
        <f>IF(B175&lt;&gt;0,VLOOKUP(B175,'Prior Attainment'!$A$2:$B$9,2,FALSE),"")</f>
        <v/>
      </c>
      <c r="F175" s="44" t="str">
        <f>IF(C175&lt;&gt;0,VLOOKUP(C175,'Prior Attainment'!$A$2:$B$9,2,FALSE),"")</f>
        <v/>
      </c>
      <c r="G175" s="44" t="str">
        <f>IF(D175&lt;&gt;0,VLOOKUP(D175,'Prior Attainment'!$A$2:$B$9,2,FALSE),"")</f>
        <v/>
      </c>
      <c r="H175" s="50" t="e">
        <f t="shared" si="8"/>
        <v>#DIV/0!</v>
      </c>
      <c r="I175" s="52" t="e">
        <f t="shared" si="9"/>
        <v>#DIV/0!</v>
      </c>
      <c r="J175" s="54" t="e">
        <f>VLOOKUP($I175,'Target Model'!$A$4:$K$26,9,TRUE)</f>
        <v>#DIV/0!</v>
      </c>
      <c r="K175" s="55" t="e">
        <f>VLOOKUP($I175,'Target Model'!$A$4:$K$26,10,TRUE)</f>
        <v>#DIV/0!</v>
      </c>
      <c r="L175" s="43" t="e">
        <f>VLOOKUP($I175,'Target Model'!$A$4:$K$26,11,TRUE)</f>
        <v>#DIV/0!</v>
      </c>
      <c r="M175" s="54" t="e">
        <f>VLOOKUP($I175,'Target Model'!$A$4:$N$26,12,TRUE)</f>
        <v>#DIV/0!</v>
      </c>
      <c r="N175" s="55" t="e">
        <f>VLOOKUP($I175,'Target Model'!$A$4:$N$26,13,TRUE)</f>
        <v>#DIV/0!</v>
      </c>
      <c r="O175" s="43" t="e">
        <f>VLOOKUP($I175,'Target Model'!$A$4:$N$26,14,TRUE)</f>
        <v>#DIV/0!</v>
      </c>
    </row>
    <row r="176" spans="1:15" x14ac:dyDescent="0.35">
      <c r="A176" s="62"/>
      <c r="B176" s="63"/>
      <c r="C176" s="63"/>
      <c r="D176" s="63"/>
      <c r="E176" s="50" t="str">
        <f>IF(B176&lt;&gt;0,VLOOKUP(B176,'Prior Attainment'!$A$2:$B$9,2,FALSE),"")</f>
        <v/>
      </c>
      <c r="F176" s="44" t="str">
        <f>IF(C176&lt;&gt;0,VLOOKUP(C176,'Prior Attainment'!$A$2:$B$9,2,FALSE),"")</f>
        <v/>
      </c>
      <c r="G176" s="44" t="str">
        <f>IF(D176&lt;&gt;0,VLOOKUP(D176,'Prior Attainment'!$A$2:$B$9,2,FALSE),"")</f>
        <v/>
      </c>
      <c r="H176" s="50" t="e">
        <f t="shared" si="8"/>
        <v>#DIV/0!</v>
      </c>
      <c r="I176" s="52" t="e">
        <f t="shared" si="9"/>
        <v>#DIV/0!</v>
      </c>
      <c r="J176" s="54" t="e">
        <f>VLOOKUP($I176,'Target Model'!$A$4:$K$26,9,TRUE)</f>
        <v>#DIV/0!</v>
      </c>
      <c r="K176" s="55" t="e">
        <f>VLOOKUP($I176,'Target Model'!$A$4:$K$26,10,TRUE)</f>
        <v>#DIV/0!</v>
      </c>
      <c r="L176" s="43" t="e">
        <f>VLOOKUP($I176,'Target Model'!$A$4:$K$26,11,TRUE)</f>
        <v>#DIV/0!</v>
      </c>
      <c r="M176" s="54" t="e">
        <f>VLOOKUP($I176,'Target Model'!$A$4:$N$26,12,TRUE)</f>
        <v>#DIV/0!</v>
      </c>
      <c r="N176" s="55" t="e">
        <f>VLOOKUP($I176,'Target Model'!$A$4:$N$26,13,TRUE)</f>
        <v>#DIV/0!</v>
      </c>
      <c r="O176" s="43" t="e">
        <f>VLOOKUP($I176,'Target Model'!$A$4:$N$26,14,TRUE)</f>
        <v>#DIV/0!</v>
      </c>
    </row>
    <row r="177" spans="1:15" x14ac:dyDescent="0.35">
      <c r="A177" s="62"/>
      <c r="B177" s="63"/>
      <c r="C177" s="63"/>
      <c r="D177" s="63"/>
      <c r="E177" s="50" t="str">
        <f>IF(B177&lt;&gt;0,VLOOKUP(B177,'Prior Attainment'!$A$2:$B$9,2,FALSE),"")</f>
        <v/>
      </c>
      <c r="F177" s="44" t="str">
        <f>IF(C177&lt;&gt;0,VLOOKUP(C177,'Prior Attainment'!$A$2:$B$9,2,FALSE),"")</f>
        <v/>
      </c>
      <c r="G177" s="44" t="str">
        <f>IF(D177&lt;&gt;0,VLOOKUP(D177,'Prior Attainment'!$A$2:$B$9,2,FALSE),"")</f>
        <v/>
      </c>
      <c r="H177" s="50" t="e">
        <f t="shared" si="8"/>
        <v>#DIV/0!</v>
      </c>
      <c r="I177" s="52" t="e">
        <f t="shared" si="9"/>
        <v>#DIV/0!</v>
      </c>
      <c r="J177" s="54" t="e">
        <f>VLOOKUP($I177,'Target Model'!$A$4:$K$26,9,TRUE)</f>
        <v>#DIV/0!</v>
      </c>
      <c r="K177" s="55" t="e">
        <f>VLOOKUP($I177,'Target Model'!$A$4:$K$26,10,TRUE)</f>
        <v>#DIV/0!</v>
      </c>
      <c r="L177" s="43" t="e">
        <f>VLOOKUP($I177,'Target Model'!$A$4:$K$26,11,TRUE)</f>
        <v>#DIV/0!</v>
      </c>
      <c r="M177" s="54" t="e">
        <f>VLOOKUP($I177,'Target Model'!$A$4:$N$26,12,TRUE)</f>
        <v>#DIV/0!</v>
      </c>
      <c r="N177" s="55" t="e">
        <f>VLOOKUP($I177,'Target Model'!$A$4:$N$26,13,TRUE)</f>
        <v>#DIV/0!</v>
      </c>
      <c r="O177" s="43" t="e">
        <f>VLOOKUP($I177,'Target Model'!$A$4:$N$26,14,TRUE)</f>
        <v>#DIV/0!</v>
      </c>
    </row>
    <row r="178" spans="1:15" x14ac:dyDescent="0.35">
      <c r="A178" s="62"/>
      <c r="B178" s="63"/>
      <c r="C178" s="63"/>
      <c r="D178" s="63"/>
      <c r="E178" s="50" t="str">
        <f>IF(B178&lt;&gt;0,VLOOKUP(B178,'Prior Attainment'!$A$2:$B$9,2,FALSE),"")</f>
        <v/>
      </c>
      <c r="F178" s="44" t="str">
        <f>IF(C178&lt;&gt;0,VLOOKUP(C178,'Prior Attainment'!$A$2:$B$9,2,FALSE),"")</f>
        <v/>
      </c>
      <c r="G178" s="44" t="str">
        <f>IF(D178&lt;&gt;0,VLOOKUP(D178,'Prior Attainment'!$A$2:$B$9,2,FALSE),"")</f>
        <v/>
      </c>
      <c r="H178" s="50" t="e">
        <f t="shared" si="8"/>
        <v>#DIV/0!</v>
      </c>
      <c r="I178" s="52" t="e">
        <f t="shared" si="9"/>
        <v>#DIV/0!</v>
      </c>
      <c r="J178" s="54" t="e">
        <f>VLOOKUP($I178,'Target Model'!$A$4:$K$26,9,TRUE)</f>
        <v>#DIV/0!</v>
      </c>
      <c r="K178" s="55" t="e">
        <f>VLOOKUP($I178,'Target Model'!$A$4:$K$26,10,TRUE)</f>
        <v>#DIV/0!</v>
      </c>
      <c r="L178" s="43" t="e">
        <f>VLOOKUP($I178,'Target Model'!$A$4:$K$26,11,TRUE)</f>
        <v>#DIV/0!</v>
      </c>
      <c r="M178" s="54" t="e">
        <f>VLOOKUP($I178,'Target Model'!$A$4:$N$26,12,TRUE)</f>
        <v>#DIV/0!</v>
      </c>
      <c r="N178" s="55" t="e">
        <f>VLOOKUP($I178,'Target Model'!$A$4:$N$26,13,TRUE)</f>
        <v>#DIV/0!</v>
      </c>
      <c r="O178" s="43" t="e">
        <f>VLOOKUP($I178,'Target Model'!$A$4:$N$26,14,TRUE)</f>
        <v>#DIV/0!</v>
      </c>
    </row>
    <row r="179" spans="1:15" x14ac:dyDescent="0.35">
      <c r="A179" s="62"/>
      <c r="B179" s="63"/>
      <c r="C179" s="63"/>
      <c r="D179" s="63"/>
      <c r="E179" s="50" t="str">
        <f>IF(B179&lt;&gt;0,VLOOKUP(B179,'Prior Attainment'!$A$2:$B$9,2,FALSE),"")</f>
        <v/>
      </c>
      <c r="F179" s="44" t="str">
        <f>IF(C179&lt;&gt;0,VLOOKUP(C179,'Prior Attainment'!$A$2:$B$9,2,FALSE),"")</f>
        <v/>
      </c>
      <c r="G179" s="44" t="str">
        <f>IF(D179&lt;&gt;0,VLOOKUP(D179,'Prior Attainment'!$A$2:$B$9,2,FALSE),"")</f>
        <v/>
      </c>
      <c r="H179" s="50" t="e">
        <f t="shared" si="8"/>
        <v>#DIV/0!</v>
      </c>
      <c r="I179" s="52" t="e">
        <f t="shared" si="9"/>
        <v>#DIV/0!</v>
      </c>
      <c r="J179" s="54" t="e">
        <f>VLOOKUP($I179,'Target Model'!$A$4:$K$26,9,TRUE)</f>
        <v>#DIV/0!</v>
      </c>
      <c r="K179" s="55" t="e">
        <f>VLOOKUP($I179,'Target Model'!$A$4:$K$26,10,TRUE)</f>
        <v>#DIV/0!</v>
      </c>
      <c r="L179" s="43" t="e">
        <f>VLOOKUP($I179,'Target Model'!$A$4:$K$26,11,TRUE)</f>
        <v>#DIV/0!</v>
      </c>
      <c r="M179" s="54" t="e">
        <f>VLOOKUP($I179,'Target Model'!$A$4:$N$26,12,TRUE)</f>
        <v>#DIV/0!</v>
      </c>
      <c r="N179" s="55" t="e">
        <f>VLOOKUP($I179,'Target Model'!$A$4:$N$26,13,TRUE)</f>
        <v>#DIV/0!</v>
      </c>
      <c r="O179" s="43" t="e">
        <f>VLOOKUP($I179,'Target Model'!$A$4:$N$26,14,TRUE)</f>
        <v>#DIV/0!</v>
      </c>
    </row>
    <row r="180" spans="1:15" x14ac:dyDescent="0.35">
      <c r="A180" s="62"/>
      <c r="B180" s="63"/>
      <c r="C180" s="63"/>
      <c r="D180" s="63"/>
      <c r="E180" s="50" t="str">
        <f>IF(B180&lt;&gt;0,VLOOKUP(B180,'Prior Attainment'!$A$2:$B$9,2,FALSE),"")</f>
        <v/>
      </c>
      <c r="F180" s="44" t="str">
        <f>IF(C180&lt;&gt;0,VLOOKUP(C180,'Prior Attainment'!$A$2:$B$9,2,FALSE),"")</f>
        <v/>
      </c>
      <c r="G180" s="44" t="str">
        <f>IF(D180&lt;&gt;0,VLOOKUP(D180,'Prior Attainment'!$A$2:$B$9,2,FALSE),"")</f>
        <v/>
      </c>
      <c r="H180" s="50" t="e">
        <f t="shared" si="8"/>
        <v>#DIV/0!</v>
      </c>
      <c r="I180" s="52" t="e">
        <f t="shared" si="9"/>
        <v>#DIV/0!</v>
      </c>
      <c r="J180" s="54" t="e">
        <f>VLOOKUP($I180,'Target Model'!$A$4:$K$26,9,TRUE)</f>
        <v>#DIV/0!</v>
      </c>
      <c r="K180" s="55" t="e">
        <f>VLOOKUP($I180,'Target Model'!$A$4:$K$26,10,TRUE)</f>
        <v>#DIV/0!</v>
      </c>
      <c r="L180" s="43" t="e">
        <f>VLOOKUP($I180,'Target Model'!$A$4:$K$26,11,TRUE)</f>
        <v>#DIV/0!</v>
      </c>
      <c r="M180" s="54" t="e">
        <f>VLOOKUP($I180,'Target Model'!$A$4:$N$26,12,TRUE)</f>
        <v>#DIV/0!</v>
      </c>
      <c r="N180" s="55" t="e">
        <f>VLOOKUP($I180,'Target Model'!$A$4:$N$26,13,TRUE)</f>
        <v>#DIV/0!</v>
      </c>
      <c r="O180" s="43" t="e">
        <f>VLOOKUP($I180,'Target Model'!$A$4:$N$26,14,TRUE)</f>
        <v>#DIV/0!</v>
      </c>
    </row>
    <row r="181" spans="1:15" x14ac:dyDescent="0.35">
      <c r="A181" s="62"/>
      <c r="B181" s="63"/>
      <c r="C181" s="63"/>
      <c r="D181" s="63"/>
      <c r="E181" s="50" t="str">
        <f>IF(B181&lt;&gt;0,VLOOKUP(B181,'Prior Attainment'!$A$2:$B$9,2,FALSE),"")</f>
        <v/>
      </c>
      <c r="F181" s="44" t="str">
        <f>IF(C181&lt;&gt;0,VLOOKUP(C181,'Prior Attainment'!$A$2:$B$9,2,FALSE),"")</f>
        <v/>
      </c>
      <c r="G181" s="44" t="str">
        <f>IF(D181&lt;&gt;0,VLOOKUP(D181,'Prior Attainment'!$A$2:$B$9,2,FALSE),"")</f>
        <v/>
      </c>
      <c r="H181" s="50" t="e">
        <f t="shared" si="8"/>
        <v>#DIV/0!</v>
      </c>
      <c r="I181" s="52" t="e">
        <f t="shared" si="9"/>
        <v>#DIV/0!</v>
      </c>
      <c r="J181" s="54" t="e">
        <f>VLOOKUP($I181,'Target Model'!$A$4:$K$26,9,TRUE)</f>
        <v>#DIV/0!</v>
      </c>
      <c r="K181" s="55" t="e">
        <f>VLOOKUP($I181,'Target Model'!$A$4:$K$26,10,TRUE)</f>
        <v>#DIV/0!</v>
      </c>
      <c r="L181" s="43" t="e">
        <f>VLOOKUP($I181,'Target Model'!$A$4:$K$26,11,TRUE)</f>
        <v>#DIV/0!</v>
      </c>
      <c r="M181" s="54" t="e">
        <f>VLOOKUP($I181,'Target Model'!$A$4:$N$26,12,TRUE)</f>
        <v>#DIV/0!</v>
      </c>
      <c r="N181" s="55" t="e">
        <f>VLOOKUP($I181,'Target Model'!$A$4:$N$26,13,TRUE)</f>
        <v>#DIV/0!</v>
      </c>
      <c r="O181" s="43" t="e">
        <f>VLOOKUP($I181,'Target Model'!$A$4:$N$26,14,TRUE)</f>
        <v>#DIV/0!</v>
      </c>
    </row>
    <row r="182" spans="1:15" x14ac:dyDescent="0.35">
      <c r="A182" s="62"/>
      <c r="B182" s="63"/>
      <c r="C182" s="63"/>
      <c r="D182" s="63"/>
      <c r="E182" s="50" t="str">
        <f>IF(B182&lt;&gt;0,VLOOKUP(B182,'Prior Attainment'!$A$2:$B$9,2,FALSE),"")</f>
        <v/>
      </c>
      <c r="F182" s="44" t="str">
        <f>IF(C182&lt;&gt;0,VLOOKUP(C182,'Prior Attainment'!$A$2:$B$9,2,FALSE),"")</f>
        <v/>
      </c>
      <c r="G182" s="44" t="str">
        <f>IF(D182&lt;&gt;0,VLOOKUP(D182,'Prior Attainment'!$A$2:$B$9,2,FALSE),"")</f>
        <v/>
      </c>
      <c r="H182" s="50" t="e">
        <f t="shared" si="8"/>
        <v>#DIV/0!</v>
      </c>
      <c r="I182" s="52" t="e">
        <f t="shared" si="9"/>
        <v>#DIV/0!</v>
      </c>
      <c r="J182" s="54" t="e">
        <f>VLOOKUP($I182,'Target Model'!$A$4:$K$26,9,TRUE)</f>
        <v>#DIV/0!</v>
      </c>
      <c r="K182" s="55" t="e">
        <f>VLOOKUP($I182,'Target Model'!$A$4:$K$26,10,TRUE)</f>
        <v>#DIV/0!</v>
      </c>
      <c r="L182" s="43" t="e">
        <f>VLOOKUP($I182,'Target Model'!$A$4:$K$26,11,TRUE)</f>
        <v>#DIV/0!</v>
      </c>
      <c r="M182" s="54" t="e">
        <f>VLOOKUP($I182,'Target Model'!$A$4:$N$26,12,TRUE)</f>
        <v>#DIV/0!</v>
      </c>
      <c r="N182" s="55" t="e">
        <f>VLOOKUP($I182,'Target Model'!$A$4:$N$26,13,TRUE)</f>
        <v>#DIV/0!</v>
      </c>
      <c r="O182" s="43" t="e">
        <f>VLOOKUP($I182,'Target Model'!$A$4:$N$26,14,TRUE)</f>
        <v>#DIV/0!</v>
      </c>
    </row>
    <row r="183" spans="1:15" x14ac:dyDescent="0.35">
      <c r="A183" s="62"/>
      <c r="B183" s="63"/>
      <c r="C183" s="63"/>
      <c r="D183" s="63"/>
      <c r="E183" s="50" t="str">
        <f>IF(B183&lt;&gt;0,VLOOKUP(B183,'Prior Attainment'!$A$2:$B$9,2,FALSE),"")</f>
        <v/>
      </c>
      <c r="F183" s="44" t="str">
        <f>IF(C183&lt;&gt;0,VLOOKUP(C183,'Prior Attainment'!$A$2:$B$9,2,FALSE),"")</f>
        <v/>
      </c>
      <c r="G183" s="44" t="str">
        <f>IF(D183&lt;&gt;0,VLOOKUP(D183,'Prior Attainment'!$A$2:$B$9,2,FALSE),"")</f>
        <v/>
      </c>
      <c r="H183" s="50" t="e">
        <f t="shared" si="8"/>
        <v>#DIV/0!</v>
      </c>
      <c r="I183" s="52" t="e">
        <f t="shared" si="9"/>
        <v>#DIV/0!</v>
      </c>
      <c r="J183" s="54" t="e">
        <f>VLOOKUP($I183,'Target Model'!$A$4:$K$26,9,TRUE)</f>
        <v>#DIV/0!</v>
      </c>
      <c r="K183" s="55" t="e">
        <f>VLOOKUP($I183,'Target Model'!$A$4:$K$26,10,TRUE)</f>
        <v>#DIV/0!</v>
      </c>
      <c r="L183" s="43" t="e">
        <f>VLOOKUP($I183,'Target Model'!$A$4:$K$26,11,TRUE)</f>
        <v>#DIV/0!</v>
      </c>
      <c r="M183" s="54" t="e">
        <f>VLOOKUP($I183,'Target Model'!$A$4:$N$26,12,TRUE)</f>
        <v>#DIV/0!</v>
      </c>
      <c r="N183" s="55" t="e">
        <f>VLOOKUP($I183,'Target Model'!$A$4:$N$26,13,TRUE)</f>
        <v>#DIV/0!</v>
      </c>
      <c r="O183" s="43" t="e">
        <f>VLOOKUP($I183,'Target Model'!$A$4:$N$26,14,TRUE)</f>
        <v>#DIV/0!</v>
      </c>
    </row>
    <row r="184" spans="1:15" x14ac:dyDescent="0.35">
      <c r="A184" s="62"/>
      <c r="B184" s="63"/>
      <c r="C184" s="63"/>
      <c r="D184" s="63"/>
      <c r="E184" s="50" t="str">
        <f>IF(B184&lt;&gt;0,VLOOKUP(B184,'Prior Attainment'!$A$2:$B$9,2,FALSE),"")</f>
        <v/>
      </c>
      <c r="F184" s="44" t="str">
        <f>IF(C184&lt;&gt;0,VLOOKUP(C184,'Prior Attainment'!$A$2:$B$9,2,FALSE),"")</f>
        <v/>
      </c>
      <c r="G184" s="44" t="str">
        <f>IF(D184&lt;&gt;0,VLOOKUP(D184,'Prior Attainment'!$A$2:$B$9,2,FALSE),"")</f>
        <v/>
      </c>
      <c r="H184" s="50" t="e">
        <f t="shared" si="8"/>
        <v>#DIV/0!</v>
      </c>
      <c r="I184" s="52" t="e">
        <f t="shared" si="9"/>
        <v>#DIV/0!</v>
      </c>
      <c r="J184" s="54" t="e">
        <f>VLOOKUP($I184,'Target Model'!$A$4:$K$26,9,TRUE)</f>
        <v>#DIV/0!</v>
      </c>
      <c r="K184" s="55" t="e">
        <f>VLOOKUP($I184,'Target Model'!$A$4:$K$26,10,TRUE)</f>
        <v>#DIV/0!</v>
      </c>
      <c r="L184" s="43" t="e">
        <f>VLOOKUP($I184,'Target Model'!$A$4:$K$26,11,TRUE)</f>
        <v>#DIV/0!</v>
      </c>
      <c r="M184" s="54" t="e">
        <f>VLOOKUP($I184,'Target Model'!$A$4:$N$26,12,TRUE)</f>
        <v>#DIV/0!</v>
      </c>
      <c r="N184" s="55" t="e">
        <f>VLOOKUP($I184,'Target Model'!$A$4:$N$26,13,TRUE)</f>
        <v>#DIV/0!</v>
      </c>
      <c r="O184" s="43" t="e">
        <f>VLOOKUP($I184,'Target Model'!$A$4:$N$26,14,TRUE)</f>
        <v>#DIV/0!</v>
      </c>
    </row>
    <row r="185" spans="1:15" x14ac:dyDescent="0.35">
      <c r="A185" s="62"/>
      <c r="B185" s="63"/>
      <c r="C185" s="63"/>
      <c r="D185" s="63"/>
      <c r="E185" s="50" t="str">
        <f>IF(B185&lt;&gt;0,VLOOKUP(B185,'Prior Attainment'!$A$2:$B$9,2,FALSE),"")</f>
        <v/>
      </c>
      <c r="F185" s="44" t="str">
        <f>IF(C185&lt;&gt;0,VLOOKUP(C185,'Prior Attainment'!$A$2:$B$9,2,FALSE),"")</f>
        <v/>
      </c>
      <c r="G185" s="44" t="str">
        <f>IF(D185&lt;&gt;0,VLOOKUP(D185,'Prior Attainment'!$A$2:$B$9,2,FALSE),"")</f>
        <v/>
      </c>
      <c r="H185" s="50" t="e">
        <f t="shared" si="8"/>
        <v>#DIV/0!</v>
      </c>
      <c r="I185" s="52" t="e">
        <f t="shared" si="9"/>
        <v>#DIV/0!</v>
      </c>
      <c r="J185" s="54" t="e">
        <f>VLOOKUP($I185,'Target Model'!$A$4:$K$26,9,TRUE)</f>
        <v>#DIV/0!</v>
      </c>
      <c r="K185" s="55" t="e">
        <f>VLOOKUP($I185,'Target Model'!$A$4:$K$26,10,TRUE)</f>
        <v>#DIV/0!</v>
      </c>
      <c r="L185" s="43" t="e">
        <f>VLOOKUP($I185,'Target Model'!$A$4:$K$26,11,TRUE)</f>
        <v>#DIV/0!</v>
      </c>
      <c r="M185" s="54" t="e">
        <f>VLOOKUP($I185,'Target Model'!$A$4:$N$26,12,TRUE)</f>
        <v>#DIV/0!</v>
      </c>
      <c r="N185" s="55" t="e">
        <f>VLOOKUP($I185,'Target Model'!$A$4:$N$26,13,TRUE)</f>
        <v>#DIV/0!</v>
      </c>
      <c r="O185" s="43" t="e">
        <f>VLOOKUP($I185,'Target Model'!$A$4:$N$26,14,TRUE)</f>
        <v>#DIV/0!</v>
      </c>
    </row>
    <row r="186" spans="1:15" x14ac:dyDescent="0.35">
      <c r="A186" s="62"/>
      <c r="B186" s="63"/>
      <c r="C186" s="63"/>
      <c r="D186" s="63"/>
      <c r="E186" s="50" t="str">
        <f>IF(B186&lt;&gt;0,VLOOKUP(B186,'Prior Attainment'!$A$2:$B$9,2,FALSE),"")</f>
        <v/>
      </c>
      <c r="F186" s="44" t="str">
        <f>IF(C186&lt;&gt;0,VLOOKUP(C186,'Prior Attainment'!$A$2:$B$9,2,FALSE),"")</f>
        <v/>
      </c>
      <c r="G186" s="44" t="str">
        <f>IF(D186&lt;&gt;0,VLOOKUP(D186,'Prior Attainment'!$A$2:$B$9,2,FALSE),"")</f>
        <v/>
      </c>
      <c r="H186" s="50" t="e">
        <f t="shared" si="8"/>
        <v>#DIV/0!</v>
      </c>
      <c r="I186" s="52" t="e">
        <f t="shared" si="9"/>
        <v>#DIV/0!</v>
      </c>
      <c r="J186" s="54" t="e">
        <f>VLOOKUP($I186,'Target Model'!$A$4:$K$26,9,TRUE)</f>
        <v>#DIV/0!</v>
      </c>
      <c r="K186" s="55" t="e">
        <f>VLOOKUP($I186,'Target Model'!$A$4:$K$26,10,TRUE)</f>
        <v>#DIV/0!</v>
      </c>
      <c r="L186" s="43" t="e">
        <f>VLOOKUP($I186,'Target Model'!$A$4:$K$26,11,TRUE)</f>
        <v>#DIV/0!</v>
      </c>
      <c r="M186" s="54" t="e">
        <f>VLOOKUP($I186,'Target Model'!$A$4:$N$26,12,TRUE)</f>
        <v>#DIV/0!</v>
      </c>
      <c r="N186" s="55" t="e">
        <f>VLOOKUP($I186,'Target Model'!$A$4:$N$26,13,TRUE)</f>
        <v>#DIV/0!</v>
      </c>
      <c r="O186" s="43" t="e">
        <f>VLOOKUP($I186,'Target Model'!$A$4:$N$26,14,TRUE)</f>
        <v>#DIV/0!</v>
      </c>
    </row>
    <row r="187" spans="1:15" x14ac:dyDescent="0.35">
      <c r="A187" s="62"/>
      <c r="B187" s="63"/>
      <c r="C187" s="63"/>
      <c r="D187" s="63"/>
      <c r="E187" s="50" t="str">
        <f>IF(B187&lt;&gt;0,VLOOKUP(B187,'Prior Attainment'!$A$2:$B$9,2,FALSE),"")</f>
        <v/>
      </c>
      <c r="F187" s="44" t="str">
        <f>IF(C187&lt;&gt;0,VLOOKUP(C187,'Prior Attainment'!$A$2:$B$9,2,FALSE),"")</f>
        <v/>
      </c>
      <c r="G187" s="44" t="str">
        <f>IF(D187&lt;&gt;0,VLOOKUP(D187,'Prior Attainment'!$A$2:$B$9,2,FALSE),"")</f>
        <v/>
      </c>
      <c r="H187" s="50" t="e">
        <f t="shared" si="8"/>
        <v>#DIV/0!</v>
      </c>
      <c r="I187" s="52" t="e">
        <f t="shared" si="9"/>
        <v>#DIV/0!</v>
      </c>
      <c r="J187" s="54" t="e">
        <f>VLOOKUP($I187,'Target Model'!$A$4:$K$26,9,TRUE)</f>
        <v>#DIV/0!</v>
      </c>
      <c r="K187" s="55" t="e">
        <f>VLOOKUP($I187,'Target Model'!$A$4:$K$26,10,TRUE)</f>
        <v>#DIV/0!</v>
      </c>
      <c r="L187" s="43" t="e">
        <f>VLOOKUP($I187,'Target Model'!$A$4:$K$26,11,TRUE)</f>
        <v>#DIV/0!</v>
      </c>
      <c r="M187" s="54" t="e">
        <f>VLOOKUP($I187,'Target Model'!$A$4:$N$26,12,TRUE)</f>
        <v>#DIV/0!</v>
      </c>
      <c r="N187" s="55" t="e">
        <f>VLOOKUP($I187,'Target Model'!$A$4:$N$26,13,TRUE)</f>
        <v>#DIV/0!</v>
      </c>
      <c r="O187" s="43" t="e">
        <f>VLOOKUP($I187,'Target Model'!$A$4:$N$26,14,TRUE)</f>
        <v>#DIV/0!</v>
      </c>
    </row>
    <row r="188" spans="1:15" x14ac:dyDescent="0.35">
      <c r="A188" s="62"/>
      <c r="B188" s="63"/>
      <c r="C188" s="63"/>
      <c r="D188" s="63"/>
      <c r="E188" s="50" t="str">
        <f>IF(B188&lt;&gt;0,VLOOKUP(B188,'Prior Attainment'!$A$2:$B$9,2,FALSE),"")</f>
        <v/>
      </c>
      <c r="F188" s="44" t="str">
        <f>IF(C188&lt;&gt;0,VLOOKUP(C188,'Prior Attainment'!$A$2:$B$9,2,FALSE),"")</f>
        <v/>
      </c>
      <c r="G188" s="44" t="str">
        <f>IF(D188&lt;&gt;0,VLOOKUP(D188,'Prior Attainment'!$A$2:$B$9,2,FALSE),"")</f>
        <v/>
      </c>
      <c r="H188" s="50" t="e">
        <f t="shared" si="8"/>
        <v>#DIV/0!</v>
      </c>
      <c r="I188" s="52" t="e">
        <f t="shared" si="9"/>
        <v>#DIV/0!</v>
      </c>
      <c r="J188" s="54" t="e">
        <f>VLOOKUP($I188,'Target Model'!$A$4:$K$26,9,TRUE)</f>
        <v>#DIV/0!</v>
      </c>
      <c r="K188" s="55" t="e">
        <f>VLOOKUP($I188,'Target Model'!$A$4:$K$26,10,TRUE)</f>
        <v>#DIV/0!</v>
      </c>
      <c r="L188" s="43" t="e">
        <f>VLOOKUP($I188,'Target Model'!$A$4:$K$26,11,TRUE)</f>
        <v>#DIV/0!</v>
      </c>
      <c r="M188" s="54" t="e">
        <f>VLOOKUP($I188,'Target Model'!$A$4:$N$26,12,TRUE)</f>
        <v>#DIV/0!</v>
      </c>
      <c r="N188" s="55" t="e">
        <f>VLOOKUP($I188,'Target Model'!$A$4:$N$26,13,TRUE)</f>
        <v>#DIV/0!</v>
      </c>
      <c r="O188" s="43" t="e">
        <f>VLOOKUP($I188,'Target Model'!$A$4:$N$26,14,TRUE)</f>
        <v>#DIV/0!</v>
      </c>
    </row>
    <row r="189" spans="1:15" x14ac:dyDescent="0.35">
      <c r="A189" s="62"/>
      <c r="B189" s="63"/>
      <c r="C189" s="63"/>
      <c r="D189" s="63"/>
      <c r="E189" s="50" t="str">
        <f>IF(B189&lt;&gt;0,VLOOKUP(B189,'Prior Attainment'!$A$2:$B$9,2,FALSE),"")</f>
        <v/>
      </c>
      <c r="F189" s="44" t="str">
        <f>IF(C189&lt;&gt;0,VLOOKUP(C189,'Prior Attainment'!$A$2:$B$9,2,FALSE),"")</f>
        <v/>
      </c>
      <c r="G189" s="44" t="str">
        <f>IF(D189&lt;&gt;0,VLOOKUP(D189,'Prior Attainment'!$A$2:$B$9,2,FALSE),"")</f>
        <v/>
      </c>
      <c r="H189" s="50" t="e">
        <f t="shared" si="8"/>
        <v>#DIV/0!</v>
      </c>
      <c r="I189" s="52" t="e">
        <f t="shared" si="9"/>
        <v>#DIV/0!</v>
      </c>
      <c r="J189" s="54" t="e">
        <f>VLOOKUP($I189,'Target Model'!$A$4:$K$26,9,TRUE)</f>
        <v>#DIV/0!</v>
      </c>
      <c r="K189" s="55" t="e">
        <f>VLOOKUP($I189,'Target Model'!$A$4:$K$26,10,TRUE)</f>
        <v>#DIV/0!</v>
      </c>
      <c r="L189" s="43" t="e">
        <f>VLOOKUP($I189,'Target Model'!$A$4:$K$26,11,TRUE)</f>
        <v>#DIV/0!</v>
      </c>
      <c r="M189" s="54" t="e">
        <f>VLOOKUP($I189,'Target Model'!$A$4:$N$26,12,TRUE)</f>
        <v>#DIV/0!</v>
      </c>
      <c r="N189" s="55" t="e">
        <f>VLOOKUP($I189,'Target Model'!$A$4:$N$26,13,TRUE)</f>
        <v>#DIV/0!</v>
      </c>
      <c r="O189" s="43" t="e">
        <f>VLOOKUP($I189,'Target Model'!$A$4:$N$26,14,TRUE)</f>
        <v>#DIV/0!</v>
      </c>
    </row>
    <row r="190" spans="1:15" x14ac:dyDescent="0.35">
      <c r="A190" s="62"/>
      <c r="B190" s="63"/>
      <c r="C190" s="63"/>
      <c r="D190" s="63"/>
      <c r="E190" s="50" t="str">
        <f>IF(B190&lt;&gt;0,VLOOKUP(B190,'Prior Attainment'!$A$2:$B$9,2,FALSE),"")</f>
        <v/>
      </c>
      <c r="F190" s="44" t="str">
        <f>IF(C190&lt;&gt;0,VLOOKUP(C190,'Prior Attainment'!$A$2:$B$9,2,FALSE),"")</f>
        <v/>
      </c>
      <c r="G190" s="44" t="str">
        <f>IF(D190&lt;&gt;0,VLOOKUP(D190,'Prior Attainment'!$A$2:$B$9,2,FALSE),"")</f>
        <v/>
      </c>
      <c r="H190" s="50" t="e">
        <f t="shared" si="8"/>
        <v>#DIV/0!</v>
      </c>
      <c r="I190" s="52" t="e">
        <f t="shared" si="9"/>
        <v>#DIV/0!</v>
      </c>
      <c r="J190" s="54" t="e">
        <f>VLOOKUP($I190,'Target Model'!$A$4:$K$26,9,TRUE)</f>
        <v>#DIV/0!</v>
      </c>
      <c r="K190" s="55" t="e">
        <f>VLOOKUP($I190,'Target Model'!$A$4:$K$26,10,TRUE)</f>
        <v>#DIV/0!</v>
      </c>
      <c r="L190" s="43" t="e">
        <f>VLOOKUP($I190,'Target Model'!$A$4:$K$26,11,TRUE)</f>
        <v>#DIV/0!</v>
      </c>
      <c r="M190" s="54" t="e">
        <f>VLOOKUP($I190,'Target Model'!$A$4:$N$26,12,TRUE)</f>
        <v>#DIV/0!</v>
      </c>
      <c r="N190" s="55" t="e">
        <f>VLOOKUP($I190,'Target Model'!$A$4:$N$26,13,TRUE)</f>
        <v>#DIV/0!</v>
      </c>
      <c r="O190" s="43" t="e">
        <f>VLOOKUP($I190,'Target Model'!$A$4:$N$26,14,TRUE)</f>
        <v>#DIV/0!</v>
      </c>
    </row>
    <row r="191" spans="1:15" x14ac:dyDescent="0.35">
      <c r="A191" s="62"/>
      <c r="B191" s="63"/>
      <c r="C191" s="63"/>
      <c r="D191" s="63"/>
      <c r="E191" s="50" t="str">
        <f>IF(B191&lt;&gt;0,VLOOKUP(B191,'Prior Attainment'!$A$2:$B$9,2,FALSE),"")</f>
        <v/>
      </c>
      <c r="F191" s="44" t="str">
        <f>IF(C191&lt;&gt;0,VLOOKUP(C191,'Prior Attainment'!$A$2:$B$9,2,FALSE),"")</f>
        <v/>
      </c>
      <c r="G191" s="44" t="str">
        <f>IF(D191&lt;&gt;0,VLOOKUP(D191,'Prior Attainment'!$A$2:$B$9,2,FALSE),"")</f>
        <v/>
      </c>
      <c r="H191" s="50" t="e">
        <f t="shared" si="8"/>
        <v>#DIV/0!</v>
      </c>
      <c r="I191" s="52" t="e">
        <f t="shared" si="9"/>
        <v>#DIV/0!</v>
      </c>
      <c r="J191" s="54" t="e">
        <f>VLOOKUP($I191,'Target Model'!$A$4:$K$26,9,TRUE)</f>
        <v>#DIV/0!</v>
      </c>
      <c r="K191" s="55" t="e">
        <f>VLOOKUP($I191,'Target Model'!$A$4:$K$26,10,TRUE)</f>
        <v>#DIV/0!</v>
      </c>
      <c r="L191" s="43" t="e">
        <f>VLOOKUP($I191,'Target Model'!$A$4:$K$26,11,TRUE)</f>
        <v>#DIV/0!</v>
      </c>
      <c r="M191" s="54" t="e">
        <f>VLOOKUP($I191,'Target Model'!$A$4:$N$26,12,TRUE)</f>
        <v>#DIV/0!</v>
      </c>
      <c r="N191" s="55" t="e">
        <f>VLOOKUP($I191,'Target Model'!$A$4:$N$26,13,TRUE)</f>
        <v>#DIV/0!</v>
      </c>
      <c r="O191" s="43" t="e">
        <f>VLOOKUP($I191,'Target Model'!$A$4:$N$26,14,TRUE)</f>
        <v>#DIV/0!</v>
      </c>
    </row>
    <row r="192" spans="1:15" x14ac:dyDescent="0.35">
      <c r="A192" s="62"/>
      <c r="B192" s="63"/>
      <c r="C192" s="63"/>
      <c r="D192" s="63"/>
      <c r="E192" s="50" t="str">
        <f>IF(B192&lt;&gt;0,VLOOKUP(B192,'Prior Attainment'!$A$2:$B$9,2,FALSE),"")</f>
        <v/>
      </c>
      <c r="F192" s="44" t="str">
        <f>IF(C192&lt;&gt;0,VLOOKUP(C192,'Prior Attainment'!$A$2:$B$9,2,FALSE),"")</f>
        <v/>
      </c>
      <c r="G192" s="44" t="str">
        <f>IF(D192&lt;&gt;0,VLOOKUP(D192,'Prior Attainment'!$A$2:$B$9,2,FALSE),"")</f>
        <v/>
      </c>
      <c r="H192" s="50" t="e">
        <f t="shared" si="8"/>
        <v>#DIV/0!</v>
      </c>
      <c r="I192" s="52" t="e">
        <f t="shared" si="9"/>
        <v>#DIV/0!</v>
      </c>
      <c r="J192" s="54" t="e">
        <f>VLOOKUP($I192,'Target Model'!$A$4:$K$26,9,TRUE)</f>
        <v>#DIV/0!</v>
      </c>
      <c r="K192" s="55" t="e">
        <f>VLOOKUP($I192,'Target Model'!$A$4:$K$26,10,TRUE)</f>
        <v>#DIV/0!</v>
      </c>
      <c r="L192" s="43" t="e">
        <f>VLOOKUP($I192,'Target Model'!$A$4:$K$26,11,TRUE)</f>
        <v>#DIV/0!</v>
      </c>
      <c r="M192" s="54" t="e">
        <f>VLOOKUP($I192,'Target Model'!$A$4:$N$26,12,TRUE)</f>
        <v>#DIV/0!</v>
      </c>
      <c r="N192" s="55" t="e">
        <f>VLOOKUP($I192,'Target Model'!$A$4:$N$26,13,TRUE)</f>
        <v>#DIV/0!</v>
      </c>
      <c r="O192" s="43" t="e">
        <f>VLOOKUP($I192,'Target Model'!$A$4:$N$26,14,TRUE)</f>
        <v>#DIV/0!</v>
      </c>
    </row>
    <row r="193" spans="1:15" x14ac:dyDescent="0.35">
      <c r="A193" s="62"/>
      <c r="B193" s="63"/>
      <c r="C193" s="63"/>
      <c r="D193" s="63"/>
      <c r="E193" s="50" t="str">
        <f>IF(B193&lt;&gt;0,VLOOKUP(B193,'Prior Attainment'!$A$2:$B$9,2,FALSE),"")</f>
        <v/>
      </c>
      <c r="F193" s="44" t="str">
        <f>IF(C193&lt;&gt;0,VLOOKUP(C193,'Prior Attainment'!$A$2:$B$9,2,FALSE),"")</f>
        <v/>
      </c>
      <c r="G193" s="44" t="str">
        <f>IF(D193&lt;&gt;0,VLOOKUP(D193,'Prior Attainment'!$A$2:$B$9,2,FALSE),"")</f>
        <v/>
      </c>
      <c r="H193" s="50" t="e">
        <f t="shared" si="8"/>
        <v>#DIV/0!</v>
      </c>
      <c r="I193" s="52" t="e">
        <f t="shared" si="9"/>
        <v>#DIV/0!</v>
      </c>
      <c r="J193" s="54" t="e">
        <f>VLOOKUP($I193,'Target Model'!$A$4:$K$26,9,TRUE)</f>
        <v>#DIV/0!</v>
      </c>
      <c r="K193" s="55" t="e">
        <f>VLOOKUP($I193,'Target Model'!$A$4:$K$26,10,TRUE)</f>
        <v>#DIV/0!</v>
      </c>
      <c r="L193" s="43" t="e">
        <f>VLOOKUP($I193,'Target Model'!$A$4:$K$26,11,TRUE)</f>
        <v>#DIV/0!</v>
      </c>
      <c r="M193" s="54" t="e">
        <f>VLOOKUP($I193,'Target Model'!$A$4:$N$26,12,TRUE)</f>
        <v>#DIV/0!</v>
      </c>
      <c r="N193" s="55" t="e">
        <f>VLOOKUP($I193,'Target Model'!$A$4:$N$26,13,TRUE)</f>
        <v>#DIV/0!</v>
      </c>
      <c r="O193" s="43" t="e">
        <f>VLOOKUP($I193,'Target Model'!$A$4:$N$26,14,TRUE)</f>
        <v>#DIV/0!</v>
      </c>
    </row>
    <row r="194" spans="1:15" x14ac:dyDescent="0.35">
      <c r="A194" s="62"/>
      <c r="B194" s="63"/>
      <c r="C194" s="63"/>
      <c r="D194" s="63"/>
      <c r="E194" s="50" t="str">
        <f>IF(B194&lt;&gt;0,VLOOKUP(B194,'Prior Attainment'!$A$2:$B$9,2,FALSE),"")</f>
        <v/>
      </c>
      <c r="F194" s="44" t="str">
        <f>IF(C194&lt;&gt;0,VLOOKUP(C194,'Prior Attainment'!$A$2:$B$9,2,FALSE),"")</f>
        <v/>
      </c>
      <c r="G194" s="44" t="str">
        <f>IF(D194&lt;&gt;0,VLOOKUP(D194,'Prior Attainment'!$A$2:$B$9,2,FALSE),"")</f>
        <v/>
      </c>
      <c r="H194" s="50" t="e">
        <f t="shared" si="8"/>
        <v>#DIV/0!</v>
      </c>
      <c r="I194" s="52" t="e">
        <f t="shared" si="9"/>
        <v>#DIV/0!</v>
      </c>
      <c r="J194" s="54" t="e">
        <f>VLOOKUP($I194,'Target Model'!$A$4:$K$26,9,TRUE)</f>
        <v>#DIV/0!</v>
      </c>
      <c r="K194" s="55" t="e">
        <f>VLOOKUP($I194,'Target Model'!$A$4:$K$26,10,TRUE)</f>
        <v>#DIV/0!</v>
      </c>
      <c r="L194" s="43" t="e">
        <f>VLOOKUP($I194,'Target Model'!$A$4:$K$26,11,TRUE)</f>
        <v>#DIV/0!</v>
      </c>
      <c r="M194" s="54" t="e">
        <f>VLOOKUP($I194,'Target Model'!$A$4:$N$26,12,TRUE)</f>
        <v>#DIV/0!</v>
      </c>
      <c r="N194" s="55" t="e">
        <f>VLOOKUP($I194,'Target Model'!$A$4:$N$26,13,TRUE)</f>
        <v>#DIV/0!</v>
      </c>
      <c r="O194" s="43" t="e">
        <f>VLOOKUP($I194,'Target Model'!$A$4:$N$26,14,TRUE)</f>
        <v>#DIV/0!</v>
      </c>
    </row>
    <row r="195" spans="1:15" x14ac:dyDescent="0.35">
      <c r="A195" s="62"/>
      <c r="B195" s="63"/>
      <c r="C195" s="63"/>
      <c r="D195" s="63"/>
      <c r="E195" s="50" t="str">
        <f>IF(B195&lt;&gt;0,VLOOKUP(B195,'Prior Attainment'!$A$2:$B$9,2,FALSE),"")</f>
        <v/>
      </c>
      <c r="F195" s="44" t="str">
        <f>IF(C195&lt;&gt;0,VLOOKUP(C195,'Prior Attainment'!$A$2:$B$9,2,FALSE),"")</f>
        <v/>
      </c>
      <c r="G195" s="44" t="str">
        <f>IF(D195&lt;&gt;0,VLOOKUP(D195,'Prior Attainment'!$A$2:$B$9,2,FALSE),"")</f>
        <v/>
      </c>
      <c r="H195" s="50" t="e">
        <f t="shared" si="8"/>
        <v>#DIV/0!</v>
      </c>
      <c r="I195" s="52" t="e">
        <f t="shared" si="9"/>
        <v>#DIV/0!</v>
      </c>
      <c r="J195" s="54" t="e">
        <f>VLOOKUP($I195,'Target Model'!$A$4:$K$26,9,TRUE)</f>
        <v>#DIV/0!</v>
      </c>
      <c r="K195" s="55" t="e">
        <f>VLOOKUP($I195,'Target Model'!$A$4:$K$26,10,TRUE)</f>
        <v>#DIV/0!</v>
      </c>
      <c r="L195" s="43" t="e">
        <f>VLOOKUP($I195,'Target Model'!$A$4:$K$26,11,TRUE)</f>
        <v>#DIV/0!</v>
      </c>
      <c r="M195" s="54" t="e">
        <f>VLOOKUP($I195,'Target Model'!$A$4:$N$26,12,TRUE)</f>
        <v>#DIV/0!</v>
      </c>
      <c r="N195" s="55" t="e">
        <f>VLOOKUP($I195,'Target Model'!$A$4:$N$26,13,TRUE)</f>
        <v>#DIV/0!</v>
      </c>
      <c r="O195" s="43" t="e">
        <f>VLOOKUP($I195,'Target Model'!$A$4:$N$26,14,TRUE)</f>
        <v>#DIV/0!</v>
      </c>
    </row>
    <row r="196" spans="1:15" x14ac:dyDescent="0.35">
      <c r="A196" s="62"/>
      <c r="B196" s="63"/>
      <c r="C196" s="63"/>
      <c r="D196" s="63"/>
      <c r="E196" s="50" t="str">
        <f>IF(B196&lt;&gt;0,VLOOKUP(B196,'Prior Attainment'!$A$2:$B$9,2,FALSE),"")</f>
        <v/>
      </c>
      <c r="F196" s="44" t="str">
        <f>IF(C196&lt;&gt;0,VLOOKUP(C196,'Prior Attainment'!$A$2:$B$9,2,FALSE),"")</f>
        <v/>
      </c>
      <c r="G196" s="44" t="str">
        <f>IF(D196&lt;&gt;0,VLOOKUP(D196,'Prior Attainment'!$A$2:$B$9,2,FALSE),"")</f>
        <v/>
      </c>
      <c r="H196" s="50" t="e">
        <f t="shared" si="8"/>
        <v>#DIV/0!</v>
      </c>
      <c r="I196" s="52" t="e">
        <f t="shared" si="9"/>
        <v>#DIV/0!</v>
      </c>
      <c r="J196" s="54" t="e">
        <f>VLOOKUP($I196,'Target Model'!$A$4:$K$26,9,TRUE)</f>
        <v>#DIV/0!</v>
      </c>
      <c r="K196" s="55" t="e">
        <f>VLOOKUP($I196,'Target Model'!$A$4:$K$26,10,TRUE)</f>
        <v>#DIV/0!</v>
      </c>
      <c r="L196" s="43" t="e">
        <f>VLOOKUP($I196,'Target Model'!$A$4:$K$26,11,TRUE)</f>
        <v>#DIV/0!</v>
      </c>
      <c r="M196" s="54" t="e">
        <f>VLOOKUP($I196,'Target Model'!$A$4:$N$26,12,TRUE)</f>
        <v>#DIV/0!</v>
      </c>
      <c r="N196" s="55" t="e">
        <f>VLOOKUP($I196,'Target Model'!$A$4:$N$26,13,TRUE)</f>
        <v>#DIV/0!</v>
      </c>
      <c r="O196" s="43" t="e">
        <f>VLOOKUP($I196,'Target Model'!$A$4:$N$26,14,TRUE)</f>
        <v>#DIV/0!</v>
      </c>
    </row>
    <row r="197" spans="1:15" x14ac:dyDescent="0.35">
      <c r="A197" s="62"/>
      <c r="B197" s="63"/>
      <c r="C197" s="63"/>
      <c r="D197" s="63"/>
      <c r="E197" s="50" t="str">
        <f>IF(B197&lt;&gt;0,VLOOKUP(B197,'Prior Attainment'!$A$2:$B$9,2,FALSE),"")</f>
        <v/>
      </c>
      <c r="F197" s="44" t="str">
        <f>IF(C197&lt;&gt;0,VLOOKUP(C197,'Prior Attainment'!$A$2:$B$9,2,FALSE),"")</f>
        <v/>
      </c>
      <c r="G197" s="44" t="str">
        <f>IF(D197&lt;&gt;0,VLOOKUP(D197,'Prior Attainment'!$A$2:$B$9,2,FALSE),"")</f>
        <v/>
      </c>
      <c r="H197" s="50" t="e">
        <f t="shared" si="8"/>
        <v>#DIV/0!</v>
      </c>
      <c r="I197" s="52" t="e">
        <f t="shared" si="9"/>
        <v>#DIV/0!</v>
      </c>
      <c r="J197" s="54" t="e">
        <f>VLOOKUP($I197,'Target Model'!$A$4:$K$26,9,TRUE)</f>
        <v>#DIV/0!</v>
      </c>
      <c r="K197" s="55" t="e">
        <f>VLOOKUP($I197,'Target Model'!$A$4:$K$26,10,TRUE)</f>
        <v>#DIV/0!</v>
      </c>
      <c r="L197" s="43" t="e">
        <f>VLOOKUP($I197,'Target Model'!$A$4:$K$26,11,TRUE)</f>
        <v>#DIV/0!</v>
      </c>
      <c r="M197" s="54" t="e">
        <f>VLOOKUP($I197,'Target Model'!$A$4:$N$26,12,TRUE)</f>
        <v>#DIV/0!</v>
      </c>
      <c r="N197" s="55" t="e">
        <f>VLOOKUP($I197,'Target Model'!$A$4:$N$26,13,TRUE)</f>
        <v>#DIV/0!</v>
      </c>
      <c r="O197" s="43" t="e">
        <f>VLOOKUP($I197,'Target Model'!$A$4:$N$26,14,TRUE)</f>
        <v>#DIV/0!</v>
      </c>
    </row>
    <row r="198" spans="1:15" x14ac:dyDescent="0.35">
      <c r="A198" s="62"/>
      <c r="B198" s="63"/>
      <c r="C198" s="63"/>
      <c r="D198" s="63"/>
      <c r="E198" s="50" t="str">
        <f>IF(B198&lt;&gt;0,VLOOKUP(B198,'Prior Attainment'!$A$2:$B$9,2,FALSE),"")</f>
        <v/>
      </c>
      <c r="F198" s="44" t="str">
        <f>IF(C198&lt;&gt;0,VLOOKUP(C198,'Prior Attainment'!$A$2:$B$9,2,FALSE),"")</f>
        <v/>
      </c>
      <c r="G198" s="44" t="str">
        <f>IF(D198&lt;&gt;0,VLOOKUP(D198,'Prior Attainment'!$A$2:$B$9,2,FALSE),"")</f>
        <v/>
      </c>
      <c r="H198" s="50" t="e">
        <f t="shared" si="8"/>
        <v>#DIV/0!</v>
      </c>
      <c r="I198" s="52" t="e">
        <f t="shared" si="9"/>
        <v>#DIV/0!</v>
      </c>
      <c r="J198" s="54" t="e">
        <f>VLOOKUP($I198,'Target Model'!$A$4:$K$26,9,TRUE)</f>
        <v>#DIV/0!</v>
      </c>
      <c r="K198" s="55" t="e">
        <f>VLOOKUP($I198,'Target Model'!$A$4:$K$26,10,TRUE)</f>
        <v>#DIV/0!</v>
      </c>
      <c r="L198" s="43" t="e">
        <f>VLOOKUP($I198,'Target Model'!$A$4:$K$26,11,TRUE)</f>
        <v>#DIV/0!</v>
      </c>
      <c r="M198" s="54" t="e">
        <f>VLOOKUP($I198,'Target Model'!$A$4:$N$26,12,TRUE)</f>
        <v>#DIV/0!</v>
      </c>
      <c r="N198" s="55" t="e">
        <f>VLOOKUP($I198,'Target Model'!$A$4:$N$26,13,TRUE)</f>
        <v>#DIV/0!</v>
      </c>
      <c r="O198" s="43" t="e">
        <f>VLOOKUP($I198,'Target Model'!$A$4:$N$26,14,TRUE)</f>
        <v>#DIV/0!</v>
      </c>
    </row>
    <row r="199" spans="1:15" x14ac:dyDescent="0.35">
      <c r="A199" s="62"/>
      <c r="B199" s="63"/>
      <c r="C199" s="63"/>
      <c r="D199" s="63"/>
      <c r="E199" s="50" t="str">
        <f>IF(B199&lt;&gt;0,VLOOKUP(B199,'Prior Attainment'!$A$2:$B$9,2,FALSE),"")</f>
        <v/>
      </c>
      <c r="F199" s="44" t="str">
        <f>IF(C199&lt;&gt;0,VLOOKUP(C199,'Prior Attainment'!$A$2:$B$9,2,FALSE),"")</f>
        <v/>
      </c>
      <c r="G199" s="44" t="str">
        <f>IF(D199&lt;&gt;0,VLOOKUP(D199,'Prior Attainment'!$A$2:$B$9,2,FALSE),"")</f>
        <v/>
      </c>
      <c r="H199" s="50" t="e">
        <f t="shared" si="8"/>
        <v>#DIV/0!</v>
      </c>
      <c r="I199" s="52" t="e">
        <f t="shared" si="9"/>
        <v>#DIV/0!</v>
      </c>
      <c r="J199" s="54" t="e">
        <f>VLOOKUP($I199,'Target Model'!$A$4:$K$26,9,TRUE)</f>
        <v>#DIV/0!</v>
      </c>
      <c r="K199" s="55" t="e">
        <f>VLOOKUP($I199,'Target Model'!$A$4:$K$26,10,TRUE)</f>
        <v>#DIV/0!</v>
      </c>
      <c r="L199" s="43" t="e">
        <f>VLOOKUP($I199,'Target Model'!$A$4:$K$26,11,TRUE)</f>
        <v>#DIV/0!</v>
      </c>
      <c r="M199" s="54" t="e">
        <f>VLOOKUP($I199,'Target Model'!$A$4:$N$26,12,TRUE)</f>
        <v>#DIV/0!</v>
      </c>
      <c r="N199" s="55" t="e">
        <f>VLOOKUP($I199,'Target Model'!$A$4:$N$26,13,TRUE)</f>
        <v>#DIV/0!</v>
      </c>
      <c r="O199" s="43" t="e">
        <f>VLOOKUP($I199,'Target Model'!$A$4:$N$26,14,TRUE)</f>
        <v>#DIV/0!</v>
      </c>
    </row>
    <row r="200" spans="1:15" x14ac:dyDescent="0.35">
      <c r="A200" s="62"/>
      <c r="B200" s="63"/>
      <c r="C200" s="63"/>
      <c r="D200" s="63"/>
      <c r="E200" s="50" t="str">
        <f>IF(B200&lt;&gt;0,VLOOKUP(B200,'Prior Attainment'!$A$2:$B$9,2,FALSE),"")</f>
        <v/>
      </c>
      <c r="F200" s="44" t="str">
        <f>IF(C200&lt;&gt;0,VLOOKUP(C200,'Prior Attainment'!$A$2:$B$9,2,FALSE),"")</f>
        <v/>
      </c>
      <c r="G200" s="44" t="str">
        <f>IF(D200&lt;&gt;0,VLOOKUP(D200,'Prior Attainment'!$A$2:$B$9,2,FALSE),"")</f>
        <v/>
      </c>
      <c r="H200" s="50" t="e">
        <f t="shared" si="8"/>
        <v>#DIV/0!</v>
      </c>
      <c r="I200" s="52" t="e">
        <f t="shared" si="9"/>
        <v>#DIV/0!</v>
      </c>
      <c r="J200" s="54" t="e">
        <f>VLOOKUP($I200,'Target Model'!$A$4:$K$26,9,TRUE)</f>
        <v>#DIV/0!</v>
      </c>
      <c r="K200" s="55" t="e">
        <f>VLOOKUP($I200,'Target Model'!$A$4:$K$26,10,TRUE)</f>
        <v>#DIV/0!</v>
      </c>
      <c r="L200" s="43" t="e">
        <f>VLOOKUP($I200,'Target Model'!$A$4:$K$26,11,TRUE)</f>
        <v>#DIV/0!</v>
      </c>
      <c r="M200" s="54" t="e">
        <f>VLOOKUP($I200,'Target Model'!$A$4:$N$26,12,TRUE)</f>
        <v>#DIV/0!</v>
      </c>
      <c r="N200" s="55" t="e">
        <f>VLOOKUP($I200,'Target Model'!$A$4:$N$26,13,TRUE)</f>
        <v>#DIV/0!</v>
      </c>
      <c r="O200" s="43" t="e">
        <f>VLOOKUP($I200,'Target Model'!$A$4:$N$26,14,TRUE)</f>
        <v>#DIV/0!</v>
      </c>
    </row>
    <row r="201" spans="1:15" x14ac:dyDescent="0.35">
      <c r="A201" s="62"/>
      <c r="B201" s="63"/>
      <c r="C201" s="63"/>
      <c r="D201" s="63"/>
      <c r="E201" s="50" t="str">
        <f>IF(B201&lt;&gt;0,VLOOKUP(B201,'Prior Attainment'!$A$2:$B$9,2,FALSE),"")</f>
        <v/>
      </c>
      <c r="F201" s="44" t="str">
        <f>IF(C201&lt;&gt;0,VLOOKUP(C201,'Prior Attainment'!$A$2:$B$9,2,FALSE),"")</f>
        <v/>
      </c>
      <c r="G201" s="44" t="str">
        <f>IF(D201&lt;&gt;0,VLOOKUP(D201,'Prior Attainment'!$A$2:$B$9,2,FALSE),"")</f>
        <v/>
      </c>
      <c r="H201" s="50" t="e">
        <f t="shared" si="8"/>
        <v>#DIV/0!</v>
      </c>
      <c r="I201" s="52" t="e">
        <f t="shared" si="9"/>
        <v>#DIV/0!</v>
      </c>
      <c r="J201" s="54" t="e">
        <f>VLOOKUP($I201,'Target Model'!$A$4:$K$26,9,TRUE)</f>
        <v>#DIV/0!</v>
      </c>
      <c r="K201" s="55" t="e">
        <f>VLOOKUP($I201,'Target Model'!$A$4:$K$26,10,TRUE)</f>
        <v>#DIV/0!</v>
      </c>
      <c r="L201" s="43" t="e">
        <f>VLOOKUP($I201,'Target Model'!$A$4:$K$26,11,TRUE)</f>
        <v>#DIV/0!</v>
      </c>
      <c r="M201" s="54" t="e">
        <f>VLOOKUP($I201,'Target Model'!$A$4:$N$26,12,TRUE)</f>
        <v>#DIV/0!</v>
      </c>
      <c r="N201" s="55" t="e">
        <f>VLOOKUP($I201,'Target Model'!$A$4:$N$26,13,TRUE)</f>
        <v>#DIV/0!</v>
      </c>
      <c r="O201" s="43" t="e">
        <f>VLOOKUP($I201,'Target Model'!$A$4:$N$26,14,TRUE)</f>
        <v>#DIV/0!</v>
      </c>
    </row>
    <row r="202" spans="1:15" x14ac:dyDescent="0.35">
      <c r="A202" s="62"/>
      <c r="B202" s="63"/>
      <c r="C202" s="63"/>
      <c r="D202" s="63"/>
      <c r="E202" s="50" t="str">
        <f>IF(B202&lt;&gt;0,VLOOKUP(B202,'Prior Attainment'!$A$2:$B$9,2,FALSE),"")</f>
        <v/>
      </c>
      <c r="F202" s="44" t="str">
        <f>IF(C202&lt;&gt;0,VLOOKUP(C202,'Prior Attainment'!$A$2:$B$9,2,FALSE),"")</f>
        <v/>
      </c>
      <c r="G202" s="44" t="str">
        <f>IF(D202&lt;&gt;0,VLOOKUP(D202,'Prior Attainment'!$A$2:$B$9,2,FALSE),"")</f>
        <v/>
      </c>
      <c r="H202" s="50" t="e">
        <f t="shared" ref="H202:H265" si="10">AVERAGEIF(E202:F202,"&lt;&gt;0")</f>
        <v>#DIV/0!</v>
      </c>
      <c r="I202" s="52" t="e">
        <f t="shared" ref="I202:I265" si="11">AVERAGEIF(G202:H202,"&lt;&gt;0")</f>
        <v>#DIV/0!</v>
      </c>
      <c r="J202" s="54" t="e">
        <f>VLOOKUP($I202,'Target Model'!$A$4:$K$26,9,TRUE)</f>
        <v>#DIV/0!</v>
      </c>
      <c r="K202" s="55" t="e">
        <f>VLOOKUP($I202,'Target Model'!$A$4:$K$26,10,TRUE)</f>
        <v>#DIV/0!</v>
      </c>
      <c r="L202" s="43" t="e">
        <f>VLOOKUP($I202,'Target Model'!$A$4:$K$26,11,TRUE)</f>
        <v>#DIV/0!</v>
      </c>
      <c r="M202" s="54" t="e">
        <f>VLOOKUP($I202,'Target Model'!$A$4:$N$26,12,TRUE)</f>
        <v>#DIV/0!</v>
      </c>
      <c r="N202" s="55" t="e">
        <f>VLOOKUP($I202,'Target Model'!$A$4:$N$26,13,TRUE)</f>
        <v>#DIV/0!</v>
      </c>
      <c r="O202" s="43" t="e">
        <f>VLOOKUP($I202,'Target Model'!$A$4:$N$26,14,TRUE)</f>
        <v>#DIV/0!</v>
      </c>
    </row>
    <row r="203" spans="1:15" x14ac:dyDescent="0.35">
      <c r="A203" s="62"/>
      <c r="B203" s="63"/>
      <c r="C203" s="63"/>
      <c r="D203" s="63"/>
      <c r="E203" s="50" t="str">
        <f>IF(B203&lt;&gt;0,VLOOKUP(B203,'Prior Attainment'!$A$2:$B$9,2,FALSE),"")</f>
        <v/>
      </c>
      <c r="F203" s="44" t="str">
        <f>IF(C203&lt;&gt;0,VLOOKUP(C203,'Prior Attainment'!$A$2:$B$9,2,FALSE),"")</f>
        <v/>
      </c>
      <c r="G203" s="44" t="str">
        <f>IF(D203&lt;&gt;0,VLOOKUP(D203,'Prior Attainment'!$A$2:$B$9,2,FALSE),"")</f>
        <v/>
      </c>
      <c r="H203" s="50" t="e">
        <f t="shared" si="10"/>
        <v>#DIV/0!</v>
      </c>
      <c r="I203" s="52" t="e">
        <f t="shared" si="11"/>
        <v>#DIV/0!</v>
      </c>
      <c r="J203" s="54" t="e">
        <f>VLOOKUP($I203,'Target Model'!$A$4:$K$26,9,TRUE)</f>
        <v>#DIV/0!</v>
      </c>
      <c r="K203" s="55" t="e">
        <f>VLOOKUP($I203,'Target Model'!$A$4:$K$26,10,TRUE)</f>
        <v>#DIV/0!</v>
      </c>
      <c r="L203" s="43" t="e">
        <f>VLOOKUP($I203,'Target Model'!$A$4:$K$26,11,TRUE)</f>
        <v>#DIV/0!</v>
      </c>
      <c r="M203" s="54" t="e">
        <f>VLOOKUP($I203,'Target Model'!$A$4:$N$26,12,TRUE)</f>
        <v>#DIV/0!</v>
      </c>
      <c r="N203" s="55" t="e">
        <f>VLOOKUP($I203,'Target Model'!$A$4:$N$26,13,TRUE)</f>
        <v>#DIV/0!</v>
      </c>
      <c r="O203" s="43" t="e">
        <f>VLOOKUP($I203,'Target Model'!$A$4:$N$26,14,TRUE)</f>
        <v>#DIV/0!</v>
      </c>
    </row>
    <row r="204" spans="1:15" x14ac:dyDescent="0.35">
      <c r="A204" s="62"/>
      <c r="B204" s="63"/>
      <c r="C204" s="63"/>
      <c r="D204" s="63"/>
      <c r="E204" s="50" t="str">
        <f>IF(B204&lt;&gt;0,VLOOKUP(B204,'Prior Attainment'!$A$2:$B$9,2,FALSE),"")</f>
        <v/>
      </c>
      <c r="F204" s="44" t="str">
        <f>IF(C204&lt;&gt;0,VLOOKUP(C204,'Prior Attainment'!$A$2:$B$9,2,FALSE),"")</f>
        <v/>
      </c>
      <c r="G204" s="44" t="str">
        <f>IF(D204&lt;&gt;0,VLOOKUP(D204,'Prior Attainment'!$A$2:$B$9,2,FALSE),"")</f>
        <v/>
      </c>
      <c r="H204" s="50" t="e">
        <f t="shared" si="10"/>
        <v>#DIV/0!</v>
      </c>
      <c r="I204" s="52" t="e">
        <f t="shared" si="11"/>
        <v>#DIV/0!</v>
      </c>
      <c r="J204" s="54" t="e">
        <f>VLOOKUP($I204,'Target Model'!$A$4:$K$26,9,TRUE)</f>
        <v>#DIV/0!</v>
      </c>
      <c r="K204" s="55" t="e">
        <f>VLOOKUP($I204,'Target Model'!$A$4:$K$26,10,TRUE)</f>
        <v>#DIV/0!</v>
      </c>
      <c r="L204" s="43" t="e">
        <f>VLOOKUP($I204,'Target Model'!$A$4:$K$26,11,TRUE)</f>
        <v>#DIV/0!</v>
      </c>
      <c r="M204" s="54" t="e">
        <f>VLOOKUP($I204,'Target Model'!$A$4:$N$26,12,TRUE)</f>
        <v>#DIV/0!</v>
      </c>
      <c r="N204" s="55" t="e">
        <f>VLOOKUP($I204,'Target Model'!$A$4:$N$26,13,TRUE)</f>
        <v>#DIV/0!</v>
      </c>
      <c r="O204" s="43" t="e">
        <f>VLOOKUP($I204,'Target Model'!$A$4:$N$26,14,TRUE)</f>
        <v>#DIV/0!</v>
      </c>
    </row>
    <row r="205" spans="1:15" x14ac:dyDescent="0.35">
      <c r="A205" s="62"/>
      <c r="B205" s="63"/>
      <c r="C205" s="63"/>
      <c r="D205" s="63"/>
      <c r="E205" s="50" t="str">
        <f>IF(B205&lt;&gt;0,VLOOKUP(B205,'Prior Attainment'!$A$2:$B$9,2,FALSE),"")</f>
        <v/>
      </c>
      <c r="F205" s="44" t="str">
        <f>IF(C205&lt;&gt;0,VLOOKUP(C205,'Prior Attainment'!$A$2:$B$9,2,FALSE),"")</f>
        <v/>
      </c>
      <c r="G205" s="44" t="str">
        <f>IF(D205&lt;&gt;0,VLOOKUP(D205,'Prior Attainment'!$A$2:$B$9,2,FALSE),"")</f>
        <v/>
      </c>
      <c r="H205" s="50" t="e">
        <f t="shared" si="10"/>
        <v>#DIV/0!</v>
      </c>
      <c r="I205" s="52" t="e">
        <f t="shared" si="11"/>
        <v>#DIV/0!</v>
      </c>
      <c r="J205" s="54" t="e">
        <f>VLOOKUP($I205,'Target Model'!$A$4:$K$26,9,TRUE)</f>
        <v>#DIV/0!</v>
      </c>
      <c r="K205" s="55" t="e">
        <f>VLOOKUP($I205,'Target Model'!$A$4:$K$26,10,TRUE)</f>
        <v>#DIV/0!</v>
      </c>
      <c r="L205" s="43" t="e">
        <f>VLOOKUP($I205,'Target Model'!$A$4:$K$26,11,TRUE)</f>
        <v>#DIV/0!</v>
      </c>
      <c r="M205" s="54" t="e">
        <f>VLOOKUP($I205,'Target Model'!$A$4:$N$26,12,TRUE)</f>
        <v>#DIV/0!</v>
      </c>
      <c r="N205" s="55" t="e">
        <f>VLOOKUP($I205,'Target Model'!$A$4:$N$26,13,TRUE)</f>
        <v>#DIV/0!</v>
      </c>
      <c r="O205" s="43" t="e">
        <f>VLOOKUP($I205,'Target Model'!$A$4:$N$26,14,TRUE)</f>
        <v>#DIV/0!</v>
      </c>
    </row>
    <row r="206" spans="1:15" x14ac:dyDescent="0.35">
      <c r="A206" s="62"/>
      <c r="B206" s="63"/>
      <c r="C206" s="63"/>
      <c r="D206" s="63"/>
      <c r="E206" s="50" t="str">
        <f>IF(B206&lt;&gt;0,VLOOKUP(B206,'Prior Attainment'!$A$2:$B$9,2,FALSE),"")</f>
        <v/>
      </c>
      <c r="F206" s="44" t="str">
        <f>IF(C206&lt;&gt;0,VLOOKUP(C206,'Prior Attainment'!$A$2:$B$9,2,FALSE),"")</f>
        <v/>
      </c>
      <c r="G206" s="44" t="str">
        <f>IF(D206&lt;&gt;0,VLOOKUP(D206,'Prior Attainment'!$A$2:$B$9,2,FALSE),"")</f>
        <v/>
      </c>
      <c r="H206" s="50" t="e">
        <f t="shared" si="10"/>
        <v>#DIV/0!</v>
      </c>
      <c r="I206" s="52" t="e">
        <f t="shared" si="11"/>
        <v>#DIV/0!</v>
      </c>
      <c r="J206" s="54" t="e">
        <f>VLOOKUP($I206,'Target Model'!$A$4:$K$26,9,TRUE)</f>
        <v>#DIV/0!</v>
      </c>
      <c r="K206" s="55" t="e">
        <f>VLOOKUP($I206,'Target Model'!$A$4:$K$26,10,TRUE)</f>
        <v>#DIV/0!</v>
      </c>
      <c r="L206" s="43" t="e">
        <f>VLOOKUP($I206,'Target Model'!$A$4:$K$26,11,TRUE)</f>
        <v>#DIV/0!</v>
      </c>
      <c r="M206" s="54" t="e">
        <f>VLOOKUP($I206,'Target Model'!$A$4:$N$26,12,TRUE)</f>
        <v>#DIV/0!</v>
      </c>
      <c r="N206" s="55" t="e">
        <f>VLOOKUP($I206,'Target Model'!$A$4:$N$26,13,TRUE)</f>
        <v>#DIV/0!</v>
      </c>
      <c r="O206" s="43" t="e">
        <f>VLOOKUP($I206,'Target Model'!$A$4:$N$26,14,TRUE)</f>
        <v>#DIV/0!</v>
      </c>
    </row>
    <row r="207" spans="1:15" x14ac:dyDescent="0.35">
      <c r="A207" s="62"/>
      <c r="B207" s="63"/>
      <c r="C207" s="63"/>
      <c r="D207" s="63"/>
      <c r="E207" s="50" t="str">
        <f>IF(B207&lt;&gt;0,VLOOKUP(B207,'Prior Attainment'!$A$2:$B$9,2,FALSE),"")</f>
        <v/>
      </c>
      <c r="F207" s="44" t="str">
        <f>IF(C207&lt;&gt;0,VLOOKUP(C207,'Prior Attainment'!$A$2:$B$9,2,FALSE),"")</f>
        <v/>
      </c>
      <c r="G207" s="44" t="str">
        <f>IF(D207&lt;&gt;0,VLOOKUP(D207,'Prior Attainment'!$A$2:$B$9,2,FALSE),"")</f>
        <v/>
      </c>
      <c r="H207" s="50" t="e">
        <f t="shared" si="10"/>
        <v>#DIV/0!</v>
      </c>
      <c r="I207" s="52" t="e">
        <f t="shared" si="11"/>
        <v>#DIV/0!</v>
      </c>
      <c r="J207" s="54" t="e">
        <f>VLOOKUP($I207,'Target Model'!$A$4:$K$26,9,TRUE)</f>
        <v>#DIV/0!</v>
      </c>
      <c r="K207" s="55" t="e">
        <f>VLOOKUP($I207,'Target Model'!$A$4:$K$26,10,TRUE)</f>
        <v>#DIV/0!</v>
      </c>
      <c r="L207" s="43" t="e">
        <f>VLOOKUP($I207,'Target Model'!$A$4:$K$26,11,TRUE)</f>
        <v>#DIV/0!</v>
      </c>
      <c r="M207" s="54" t="e">
        <f>VLOOKUP($I207,'Target Model'!$A$4:$N$26,12,TRUE)</f>
        <v>#DIV/0!</v>
      </c>
      <c r="N207" s="55" t="e">
        <f>VLOOKUP($I207,'Target Model'!$A$4:$N$26,13,TRUE)</f>
        <v>#DIV/0!</v>
      </c>
      <c r="O207" s="43" t="e">
        <f>VLOOKUP($I207,'Target Model'!$A$4:$N$26,14,TRUE)</f>
        <v>#DIV/0!</v>
      </c>
    </row>
    <row r="208" spans="1:15" x14ac:dyDescent="0.35">
      <c r="A208" s="62"/>
      <c r="B208" s="63"/>
      <c r="C208" s="63"/>
      <c r="D208" s="63"/>
      <c r="E208" s="50" t="str">
        <f>IF(B208&lt;&gt;0,VLOOKUP(B208,'Prior Attainment'!$A$2:$B$9,2,FALSE),"")</f>
        <v/>
      </c>
      <c r="F208" s="44" t="str">
        <f>IF(C208&lt;&gt;0,VLOOKUP(C208,'Prior Attainment'!$A$2:$B$9,2,FALSE),"")</f>
        <v/>
      </c>
      <c r="G208" s="44" t="str">
        <f>IF(D208&lt;&gt;0,VLOOKUP(D208,'Prior Attainment'!$A$2:$B$9,2,FALSE),"")</f>
        <v/>
      </c>
      <c r="H208" s="50" t="e">
        <f t="shared" si="10"/>
        <v>#DIV/0!</v>
      </c>
      <c r="I208" s="52" t="e">
        <f t="shared" si="11"/>
        <v>#DIV/0!</v>
      </c>
      <c r="J208" s="54" t="e">
        <f>VLOOKUP($I208,'Target Model'!$A$4:$K$26,9,TRUE)</f>
        <v>#DIV/0!</v>
      </c>
      <c r="K208" s="55" t="e">
        <f>VLOOKUP($I208,'Target Model'!$A$4:$K$26,10,TRUE)</f>
        <v>#DIV/0!</v>
      </c>
      <c r="L208" s="43" t="e">
        <f>VLOOKUP($I208,'Target Model'!$A$4:$K$26,11,TRUE)</f>
        <v>#DIV/0!</v>
      </c>
      <c r="M208" s="54" t="e">
        <f>VLOOKUP($I208,'Target Model'!$A$4:$N$26,12,TRUE)</f>
        <v>#DIV/0!</v>
      </c>
      <c r="N208" s="55" t="e">
        <f>VLOOKUP($I208,'Target Model'!$A$4:$N$26,13,TRUE)</f>
        <v>#DIV/0!</v>
      </c>
      <c r="O208" s="43" t="e">
        <f>VLOOKUP($I208,'Target Model'!$A$4:$N$26,14,TRUE)</f>
        <v>#DIV/0!</v>
      </c>
    </row>
    <row r="209" spans="1:15" x14ac:dyDescent="0.35">
      <c r="A209" s="62"/>
      <c r="B209" s="63"/>
      <c r="C209" s="63"/>
      <c r="D209" s="63"/>
      <c r="E209" s="50" t="str">
        <f>IF(B209&lt;&gt;0,VLOOKUP(B209,'Prior Attainment'!$A$2:$B$9,2,FALSE),"")</f>
        <v/>
      </c>
      <c r="F209" s="44" t="str">
        <f>IF(C209&lt;&gt;0,VLOOKUP(C209,'Prior Attainment'!$A$2:$B$9,2,FALSE),"")</f>
        <v/>
      </c>
      <c r="G209" s="44" t="str">
        <f>IF(D209&lt;&gt;0,VLOOKUP(D209,'Prior Attainment'!$A$2:$B$9,2,FALSE),"")</f>
        <v/>
      </c>
      <c r="H209" s="50" t="e">
        <f t="shared" si="10"/>
        <v>#DIV/0!</v>
      </c>
      <c r="I209" s="52" t="e">
        <f t="shared" si="11"/>
        <v>#DIV/0!</v>
      </c>
      <c r="J209" s="54" t="e">
        <f>VLOOKUP($I209,'Target Model'!$A$4:$K$26,9,TRUE)</f>
        <v>#DIV/0!</v>
      </c>
      <c r="K209" s="55" t="e">
        <f>VLOOKUP($I209,'Target Model'!$A$4:$K$26,10,TRUE)</f>
        <v>#DIV/0!</v>
      </c>
      <c r="L209" s="43" t="e">
        <f>VLOOKUP($I209,'Target Model'!$A$4:$K$26,11,TRUE)</f>
        <v>#DIV/0!</v>
      </c>
      <c r="M209" s="54" t="e">
        <f>VLOOKUP($I209,'Target Model'!$A$4:$N$26,12,TRUE)</f>
        <v>#DIV/0!</v>
      </c>
      <c r="N209" s="55" t="e">
        <f>VLOOKUP($I209,'Target Model'!$A$4:$N$26,13,TRUE)</f>
        <v>#DIV/0!</v>
      </c>
      <c r="O209" s="43" t="e">
        <f>VLOOKUP($I209,'Target Model'!$A$4:$N$26,14,TRUE)</f>
        <v>#DIV/0!</v>
      </c>
    </row>
    <row r="210" spans="1:15" x14ac:dyDescent="0.35">
      <c r="A210" s="62"/>
      <c r="B210" s="63"/>
      <c r="C210" s="63"/>
      <c r="D210" s="63"/>
      <c r="E210" s="50" t="str">
        <f>IF(B210&lt;&gt;0,VLOOKUP(B210,'Prior Attainment'!$A$2:$B$9,2,FALSE),"")</f>
        <v/>
      </c>
      <c r="F210" s="44" t="str">
        <f>IF(C210&lt;&gt;0,VLOOKUP(C210,'Prior Attainment'!$A$2:$B$9,2,FALSE),"")</f>
        <v/>
      </c>
      <c r="G210" s="44" t="str">
        <f>IF(D210&lt;&gt;0,VLOOKUP(D210,'Prior Attainment'!$A$2:$B$9,2,FALSE),"")</f>
        <v/>
      </c>
      <c r="H210" s="50" t="e">
        <f t="shared" si="10"/>
        <v>#DIV/0!</v>
      </c>
      <c r="I210" s="52" t="e">
        <f t="shared" si="11"/>
        <v>#DIV/0!</v>
      </c>
      <c r="J210" s="54" t="e">
        <f>VLOOKUP($I210,'Target Model'!$A$4:$K$26,9,TRUE)</f>
        <v>#DIV/0!</v>
      </c>
      <c r="K210" s="55" t="e">
        <f>VLOOKUP($I210,'Target Model'!$A$4:$K$26,10,TRUE)</f>
        <v>#DIV/0!</v>
      </c>
      <c r="L210" s="43" t="e">
        <f>VLOOKUP($I210,'Target Model'!$A$4:$K$26,11,TRUE)</f>
        <v>#DIV/0!</v>
      </c>
      <c r="M210" s="54" t="e">
        <f>VLOOKUP($I210,'Target Model'!$A$4:$N$26,12,TRUE)</f>
        <v>#DIV/0!</v>
      </c>
      <c r="N210" s="55" t="e">
        <f>VLOOKUP($I210,'Target Model'!$A$4:$N$26,13,TRUE)</f>
        <v>#DIV/0!</v>
      </c>
      <c r="O210" s="43" t="e">
        <f>VLOOKUP($I210,'Target Model'!$A$4:$N$26,14,TRUE)</f>
        <v>#DIV/0!</v>
      </c>
    </row>
    <row r="211" spans="1:15" x14ac:dyDescent="0.35">
      <c r="A211" s="62"/>
      <c r="B211" s="63"/>
      <c r="C211" s="63"/>
      <c r="D211" s="63"/>
      <c r="E211" s="50" t="str">
        <f>IF(B211&lt;&gt;0,VLOOKUP(B211,'Prior Attainment'!$A$2:$B$9,2,FALSE),"")</f>
        <v/>
      </c>
      <c r="F211" s="44" t="str">
        <f>IF(C211&lt;&gt;0,VLOOKUP(C211,'Prior Attainment'!$A$2:$B$9,2,FALSE),"")</f>
        <v/>
      </c>
      <c r="G211" s="44" t="str">
        <f>IF(D211&lt;&gt;0,VLOOKUP(D211,'Prior Attainment'!$A$2:$B$9,2,FALSE),"")</f>
        <v/>
      </c>
      <c r="H211" s="50" t="e">
        <f t="shared" si="10"/>
        <v>#DIV/0!</v>
      </c>
      <c r="I211" s="52" t="e">
        <f t="shared" si="11"/>
        <v>#DIV/0!</v>
      </c>
      <c r="J211" s="54" t="e">
        <f>VLOOKUP($I211,'Target Model'!$A$4:$K$26,9,TRUE)</f>
        <v>#DIV/0!</v>
      </c>
      <c r="K211" s="55" t="e">
        <f>VLOOKUP($I211,'Target Model'!$A$4:$K$26,10,TRUE)</f>
        <v>#DIV/0!</v>
      </c>
      <c r="L211" s="43" t="e">
        <f>VLOOKUP($I211,'Target Model'!$A$4:$K$26,11,TRUE)</f>
        <v>#DIV/0!</v>
      </c>
      <c r="M211" s="54" t="e">
        <f>VLOOKUP($I211,'Target Model'!$A$4:$N$26,12,TRUE)</f>
        <v>#DIV/0!</v>
      </c>
      <c r="N211" s="55" t="e">
        <f>VLOOKUP($I211,'Target Model'!$A$4:$N$26,13,TRUE)</f>
        <v>#DIV/0!</v>
      </c>
      <c r="O211" s="43" t="e">
        <f>VLOOKUP($I211,'Target Model'!$A$4:$N$26,14,TRUE)</f>
        <v>#DIV/0!</v>
      </c>
    </row>
    <row r="212" spans="1:15" x14ac:dyDescent="0.35">
      <c r="A212" s="62"/>
      <c r="B212" s="63"/>
      <c r="C212" s="63"/>
      <c r="D212" s="63"/>
      <c r="E212" s="50" t="str">
        <f>IF(B212&lt;&gt;0,VLOOKUP(B212,'Prior Attainment'!$A$2:$B$9,2,FALSE),"")</f>
        <v/>
      </c>
      <c r="F212" s="44" t="str">
        <f>IF(C212&lt;&gt;0,VLOOKUP(C212,'Prior Attainment'!$A$2:$B$9,2,FALSE),"")</f>
        <v/>
      </c>
      <c r="G212" s="44" t="str">
        <f>IF(D212&lt;&gt;0,VLOOKUP(D212,'Prior Attainment'!$A$2:$B$9,2,FALSE),"")</f>
        <v/>
      </c>
      <c r="H212" s="50" t="e">
        <f t="shared" si="10"/>
        <v>#DIV/0!</v>
      </c>
      <c r="I212" s="52" t="e">
        <f t="shared" si="11"/>
        <v>#DIV/0!</v>
      </c>
      <c r="J212" s="54" t="e">
        <f>VLOOKUP($I212,'Target Model'!$A$4:$K$26,9,TRUE)</f>
        <v>#DIV/0!</v>
      </c>
      <c r="K212" s="55" t="e">
        <f>VLOOKUP($I212,'Target Model'!$A$4:$K$26,10,TRUE)</f>
        <v>#DIV/0!</v>
      </c>
      <c r="L212" s="43" t="e">
        <f>VLOOKUP($I212,'Target Model'!$A$4:$K$26,11,TRUE)</f>
        <v>#DIV/0!</v>
      </c>
      <c r="M212" s="54" t="e">
        <f>VLOOKUP($I212,'Target Model'!$A$4:$N$26,12,TRUE)</f>
        <v>#DIV/0!</v>
      </c>
      <c r="N212" s="55" t="e">
        <f>VLOOKUP($I212,'Target Model'!$A$4:$N$26,13,TRUE)</f>
        <v>#DIV/0!</v>
      </c>
      <c r="O212" s="43" t="e">
        <f>VLOOKUP($I212,'Target Model'!$A$4:$N$26,14,TRUE)</f>
        <v>#DIV/0!</v>
      </c>
    </row>
    <row r="213" spans="1:15" x14ac:dyDescent="0.35">
      <c r="A213" s="62"/>
      <c r="B213" s="63"/>
      <c r="C213" s="63"/>
      <c r="D213" s="63"/>
      <c r="E213" s="50" t="str">
        <f>IF(B213&lt;&gt;0,VLOOKUP(B213,'Prior Attainment'!$A$2:$B$9,2,FALSE),"")</f>
        <v/>
      </c>
      <c r="F213" s="44" t="str">
        <f>IF(C213&lt;&gt;0,VLOOKUP(C213,'Prior Attainment'!$A$2:$B$9,2,FALSE),"")</f>
        <v/>
      </c>
      <c r="G213" s="44" t="str">
        <f>IF(D213&lt;&gt;0,VLOOKUP(D213,'Prior Attainment'!$A$2:$B$9,2,FALSE),"")</f>
        <v/>
      </c>
      <c r="H213" s="50" t="e">
        <f t="shared" si="10"/>
        <v>#DIV/0!</v>
      </c>
      <c r="I213" s="52" t="e">
        <f t="shared" si="11"/>
        <v>#DIV/0!</v>
      </c>
      <c r="J213" s="54" t="e">
        <f>VLOOKUP($I213,'Target Model'!$A$4:$K$26,9,TRUE)</f>
        <v>#DIV/0!</v>
      </c>
      <c r="K213" s="55" t="e">
        <f>VLOOKUP($I213,'Target Model'!$A$4:$K$26,10,TRUE)</f>
        <v>#DIV/0!</v>
      </c>
      <c r="L213" s="43" t="e">
        <f>VLOOKUP($I213,'Target Model'!$A$4:$K$26,11,TRUE)</f>
        <v>#DIV/0!</v>
      </c>
      <c r="M213" s="54" t="e">
        <f>VLOOKUP($I213,'Target Model'!$A$4:$N$26,12,TRUE)</f>
        <v>#DIV/0!</v>
      </c>
      <c r="N213" s="55" t="e">
        <f>VLOOKUP($I213,'Target Model'!$A$4:$N$26,13,TRUE)</f>
        <v>#DIV/0!</v>
      </c>
      <c r="O213" s="43" t="e">
        <f>VLOOKUP($I213,'Target Model'!$A$4:$N$26,14,TRUE)</f>
        <v>#DIV/0!</v>
      </c>
    </row>
    <row r="214" spans="1:15" x14ac:dyDescent="0.35">
      <c r="A214" s="62"/>
      <c r="B214" s="63"/>
      <c r="C214" s="63"/>
      <c r="D214" s="63"/>
      <c r="E214" s="50" t="str">
        <f>IF(B214&lt;&gt;0,VLOOKUP(B214,'Prior Attainment'!$A$2:$B$9,2,FALSE),"")</f>
        <v/>
      </c>
      <c r="F214" s="44" t="str">
        <f>IF(C214&lt;&gt;0,VLOOKUP(C214,'Prior Attainment'!$A$2:$B$9,2,FALSE),"")</f>
        <v/>
      </c>
      <c r="G214" s="44" t="str">
        <f>IF(D214&lt;&gt;0,VLOOKUP(D214,'Prior Attainment'!$A$2:$B$9,2,FALSE),"")</f>
        <v/>
      </c>
      <c r="H214" s="50" t="e">
        <f t="shared" si="10"/>
        <v>#DIV/0!</v>
      </c>
      <c r="I214" s="52" t="e">
        <f t="shared" si="11"/>
        <v>#DIV/0!</v>
      </c>
      <c r="J214" s="54" t="e">
        <f>VLOOKUP($I214,'Target Model'!$A$4:$K$26,9,TRUE)</f>
        <v>#DIV/0!</v>
      </c>
      <c r="K214" s="55" t="e">
        <f>VLOOKUP($I214,'Target Model'!$A$4:$K$26,10,TRUE)</f>
        <v>#DIV/0!</v>
      </c>
      <c r="L214" s="43" t="e">
        <f>VLOOKUP($I214,'Target Model'!$A$4:$K$26,11,TRUE)</f>
        <v>#DIV/0!</v>
      </c>
      <c r="M214" s="54" t="e">
        <f>VLOOKUP($I214,'Target Model'!$A$4:$N$26,12,TRUE)</f>
        <v>#DIV/0!</v>
      </c>
      <c r="N214" s="55" t="e">
        <f>VLOOKUP($I214,'Target Model'!$A$4:$N$26,13,TRUE)</f>
        <v>#DIV/0!</v>
      </c>
      <c r="O214" s="43" t="e">
        <f>VLOOKUP($I214,'Target Model'!$A$4:$N$26,14,TRUE)</f>
        <v>#DIV/0!</v>
      </c>
    </row>
    <row r="215" spans="1:15" x14ac:dyDescent="0.35">
      <c r="A215" s="62"/>
      <c r="B215" s="63"/>
      <c r="C215" s="63"/>
      <c r="D215" s="63"/>
      <c r="E215" s="50" t="str">
        <f>IF(B215&lt;&gt;0,VLOOKUP(B215,'Prior Attainment'!$A$2:$B$9,2,FALSE),"")</f>
        <v/>
      </c>
      <c r="F215" s="44" t="str">
        <f>IF(C215&lt;&gt;0,VLOOKUP(C215,'Prior Attainment'!$A$2:$B$9,2,FALSE),"")</f>
        <v/>
      </c>
      <c r="G215" s="44" t="str">
        <f>IF(D215&lt;&gt;0,VLOOKUP(D215,'Prior Attainment'!$A$2:$B$9,2,FALSE),"")</f>
        <v/>
      </c>
      <c r="H215" s="50" t="e">
        <f t="shared" si="10"/>
        <v>#DIV/0!</v>
      </c>
      <c r="I215" s="52" t="e">
        <f t="shared" si="11"/>
        <v>#DIV/0!</v>
      </c>
      <c r="J215" s="54" t="e">
        <f>VLOOKUP($I215,'Target Model'!$A$4:$K$26,9,TRUE)</f>
        <v>#DIV/0!</v>
      </c>
      <c r="K215" s="55" t="e">
        <f>VLOOKUP($I215,'Target Model'!$A$4:$K$26,10,TRUE)</f>
        <v>#DIV/0!</v>
      </c>
      <c r="L215" s="43" t="e">
        <f>VLOOKUP($I215,'Target Model'!$A$4:$K$26,11,TRUE)</f>
        <v>#DIV/0!</v>
      </c>
      <c r="M215" s="54" t="e">
        <f>VLOOKUP($I215,'Target Model'!$A$4:$N$26,12,TRUE)</f>
        <v>#DIV/0!</v>
      </c>
      <c r="N215" s="55" t="e">
        <f>VLOOKUP($I215,'Target Model'!$A$4:$N$26,13,TRUE)</f>
        <v>#DIV/0!</v>
      </c>
      <c r="O215" s="43" t="e">
        <f>VLOOKUP($I215,'Target Model'!$A$4:$N$26,14,TRUE)</f>
        <v>#DIV/0!</v>
      </c>
    </row>
    <row r="216" spans="1:15" x14ac:dyDescent="0.35">
      <c r="A216" s="62"/>
      <c r="B216" s="63"/>
      <c r="C216" s="63"/>
      <c r="D216" s="63"/>
      <c r="E216" s="50" t="str">
        <f>IF(B216&lt;&gt;0,VLOOKUP(B216,'Prior Attainment'!$A$2:$B$9,2,FALSE),"")</f>
        <v/>
      </c>
      <c r="F216" s="44" t="str">
        <f>IF(C216&lt;&gt;0,VLOOKUP(C216,'Prior Attainment'!$A$2:$B$9,2,FALSE),"")</f>
        <v/>
      </c>
      <c r="G216" s="44" t="str">
        <f>IF(D216&lt;&gt;0,VLOOKUP(D216,'Prior Attainment'!$A$2:$B$9,2,FALSE),"")</f>
        <v/>
      </c>
      <c r="H216" s="50" t="e">
        <f t="shared" si="10"/>
        <v>#DIV/0!</v>
      </c>
      <c r="I216" s="52" t="e">
        <f t="shared" si="11"/>
        <v>#DIV/0!</v>
      </c>
      <c r="J216" s="54" t="e">
        <f>VLOOKUP($I216,'Target Model'!$A$4:$K$26,9,TRUE)</f>
        <v>#DIV/0!</v>
      </c>
      <c r="K216" s="55" t="e">
        <f>VLOOKUP($I216,'Target Model'!$A$4:$K$26,10,TRUE)</f>
        <v>#DIV/0!</v>
      </c>
      <c r="L216" s="43" t="e">
        <f>VLOOKUP($I216,'Target Model'!$A$4:$K$26,11,TRUE)</f>
        <v>#DIV/0!</v>
      </c>
      <c r="M216" s="54" t="e">
        <f>VLOOKUP($I216,'Target Model'!$A$4:$N$26,12,TRUE)</f>
        <v>#DIV/0!</v>
      </c>
      <c r="N216" s="55" t="e">
        <f>VLOOKUP($I216,'Target Model'!$A$4:$N$26,13,TRUE)</f>
        <v>#DIV/0!</v>
      </c>
      <c r="O216" s="43" t="e">
        <f>VLOOKUP($I216,'Target Model'!$A$4:$N$26,14,TRUE)</f>
        <v>#DIV/0!</v>
      </c>
    </row>
    <row r="217" spans="1:15" x14ac:dyDescent="0.35">
      <c r="A217" s="62"/>
      <c r="B217" s="63"/>
      <c r="C217" s="63"/>
      <c r="D217" s="63"/>
      <c r="E217" s="50" t="str">
        <f>IF(B217&lt;&gt;0,VLOOKUP(B217,'Prior Attainment'!$A$2:$B$9,2,FALSE),"")</f>
        <v/>
      </c>
      <c r="F217" s="44" t="str">
        <f>IF(C217&lt;&gt;0,VLOOKUP(C217,'Prior Attainment'!$A$2:$B$9,2,FALSE),"")</f>
        <v/>
      </c>
      <c r="G217" s="44" t="str">
        <f>IF(D217&lt;&gt;0,VLOOKUP(D217,'Prior Attainment'!$A$2:$B$9,2,FALSE),"")</f>
        <v/>
      </c>
      <c r="H217" s="50" t="e">
        <f t="shared" si="10"/>
        <v>#DIV/0!</v>
      </c>
      <c r="I217" s="52" t="e">
        <f t="shared" si="11"/>
        <v>#DIV/0!</v>
      </c>
      <c r="J217" s="54" t="e">
        <f>VLOOKUP($I217,'Target Model'!$A$4:$K$26,9,TRUE)</f>
        <v>#DIV/0!</v>
      </c>
      <c r="K217" s="55" t="e">
        <f>VLOOKUP($I217,'Target Model'!$A$4:$K$26,10,TRUE)</f>
        <v>#DIV/0!</v>
      </c>
      <c r="L217" s="43" t="e">
        <f>VLOOKUP($I217,'Target Model'!$A$4:$K$26,11,TRUE)</f>
        <v>#DIV/0!</v>
      </c>
      <c r="M217" s="54" t="e">
        <f>VLOOKUP($I217,'Target Model'!$A$4:$N$26,12,TRUE)</f>
        <v>#DIV/0!</v>
      </c>
      <c r="N217" s="55" t="e">
        <f>VLOOKUP($I217,'Target Model'!$A$4:$N$26,13,TRUE)</f>
        <v>#DIV/0!</v>
      </c>
      <c r="O217" s="43" t="e">
        <f>VLOOKUP($I217,'Target Model'!$A$4:$N$26,14,TRUE)</f>
        <v>#DIV/0!</v>
      </c>
    </row>
    <row r="218" spans="1:15" x14ac:dyDescent="0.35">
      <c r="A218" s="62"/>
      <c r="B218" s="63"/>
      <c r="C218" s="63"/>
      <c r="D218" s="63"/>
      <c r="E218" s="50" t="str">
        <f>IF(B218&lt;&gt;0,VLOOKUP(B218,'Prior Attainment'!$A$2:$B$9,2,FALSE),"")</f>
        <v/>
      </c>
      <c r="F218" s="44" t="str">
        <f>IF(C218&lt;&gt;0,VLOOKUP(C218,'Prior Attainment'!$A$2:$B$9,2,FALSE),"")</f>
        <v/>
      </c>
      <c r="G218" s="44" t="str">
        <f>IF(D218&lt;&gt;0,VLOOKUP(D218,'Prior Attainment'!$A$2:$B$9,2,FALSE),"")</f>
        <v/>
      </c>
      <c r="H218" s="50" t="e">
        <f t="shared" si="10"/>
        <v>#DIV/0!</v>
      </c>
      <c r="I218" s="52" t="e">
        <f t="shared" si="11"/>
        <v>#DIV/0!</v>
      </c>
      <c r="J218" s="54" t="e">
        <f>VLOOKUP($I218,'Target Model'!$A$4:$K$26,9,TRUE)</f>
        <v>#DIV/0!</v>
      </c>
      <c r="K218" s="55" t="e">
        <f>VLOOKUP($I218,'Target Model'!$A$4:$K$26,10,TRUE)</f>
        <v>#DIV/0!</v>
      </c>
      <c r="L218" s="43" t="e">
        <f>VLOOKUP($I218,'Target Model'!$A$4:$K$26,11,TRUE)</f>
        <v>#DIV/0!</v>
      </c>
      <c r="M218" s="54" t="e">
        <f>VLOOKUP($I218,'Target Model'!$A$4:$N$26,12,TRUE)</f>
        <v>#DIV/0!</v>
      </c>
      <c r="N218" s="55" t="e">
        <f>VLOOKUP($I218,'Target Model'!$A$4:$N$26,13,TRUE)</f>
        <v>#DIV/0!</v>
      </c>
      <c r="O218" s="43" t="e">
        <f>VLOOKUP($I218,'Target Model'!$A$4:$N$26,14,TRUE)</f>
        <v>#DIV/0!</v>
      </c>
    </row>
    <row r="219" spans="1:15" x14ac:dyDescent="0.35">
      <c r="A219" s="62"/>
      <c r="B219" s="63"/>
      <c r="C219" s="63"/>
      <c r="D219" s="63"/>
      <c r="E219" s="50" t="str">
        <f>IF(B219&lt;&gt;0,VLOOKUP(B219,'Prior Attainment'!$A$2:$B$9,2,FALSE),"")</f>
        <v/>
      </c>
      <c r="F219" s="44" t="str">
        <f>IF(C219&lt;&gt;0,VLOOKUP(C219,'Prior Attainment'!$A$2:$B$9,2,FALSE),"")</f>
        <v/>
      </c>
      <c r="G219" s="44" t="str">
        <f>IF(D219&lt;&gt;0,VLOOKUP(D219,'Prior Attainment'!$A$2:$B$9,2,FALSE),"")</f>
        <v/>
      </c>
      <c r="H219" s="50" t="e">
        <f t="shared" si="10"/>
        <v>#DIV/0!</v>
      </c>
      <c r="I219" s="52" t="e">
        <f t="shared" si="11"/>
        <v>#DIV/0!</v>
      </c>
      <c r="J219" s="54" t="e">
        <f>VLOOKUP($I219,'Target Model'!$A$4:$K$26,9,TRUE)</f>
        <v>#DIV/0!</v>
      </c>
      <c r="K219" s="55" t="e">
        <f>VLOOKUP($I219,'Target Model'!$A$4:$K$26,10,TRUE)</f>
        <v>#DIV/0!</v>
      </c>
      <c r="L219" s="43" t="e">
        <f>VLOOKUP($I219,'Target Model'!$A$4:$K$26,11,TRUE)</f>
        <v>#DIV/0!</v>
      </c>
      <c r="M219" s="54" t="e">
        <f>VLOOKUP($I219,'Target Model'!$A$4:$N$26,12,TRUE)</f>
        <v>#DIV/0!</v>
      </c>
      <c r="N219" s="55" t="e">
        <f>VLOOKUP($I219,'Target Model'!$A$4:$N$26,13,TRUE)</f>
        <v>#DIV/0!</v>
      </c>
      <c r="O219" s="43" t="e">
        <f>VLOOKUP($I219,'Target Model'!$A$4:$N$26,14,TRUE)</f>
        <v>#DIV/0!</v>
      </c>
    </row>
    <row r="220" spans="1:15" x14ac:dyDescent="0.35">
      <c r="A220" s="62"/>
      <c r="B220" s="63"/>
      <c r="C220" s="63"/>
      <c r="D220" s="63"/>
      <c r="E220" s="50" t="str">
        <f>IF(B220&lt;&gt;0,VLOOKUP(B220,'Prior Attainment'!$A$2:$B$9,2,FALSE),"")</f>
        <v/>
      </c>
      <c r="F220" s="44" t="str">
        <f>IF(C220&lt;&gt;0,VLOOKUP(C220,'Prior Attainment'!$A$2:$B$9,2,FALSE),"")</f>
        <v/>
      </c>
      <c r="G220" s="44" t="str">
        <f>IF(D220&lt;&gt;0,VLOOKUP(D220,'Prior Attainment'!$A$2:$B$9,2,FALSE),"")</f>
        <v/>
      </c>
      <c r="H220" s="50" t="e">
        <f t="shared" si="10"/>
        <v>#DIV/0!</v>
      </c>
      <c r="I220" s="52" t="e">
        <f t="shared" si="11"/>
        <v>#DIV/0!</v>
      </c>
      <c r="J220" s="54" t="e">
        <f>VLOOKUP($I220,'Target Model'!$A$4:$K$26,9,TRUE)</f>
        <v>#DIV/0!</v>
      </c>
      <c r="K220" s="55" t="e">
        <f>VLOOKUP($I220,'Target Model'!$A$4:$K$26,10,TRUE)</f>
        <v>#DIV/0!</v>
      </c>
      <c r="L220" s="43" t="e">
        <f>VLOOKUP($I220,'Target Model'!$A$4:$K$26,11,TRUE)</f>
        <v>#DIV/0!</v>
      </c>
      <c r="M220" s="54" t="e">
        <f>VLOOKUP($I220,'Target Model'!$A$4:$N$26,12,TRUE)</f>
        <v>#DIV/0!</v>
      </c>
      <c r="N220" s="55" t="e">
        <f>VLOOKUP($I220,'Target Model'!$A$4:$N$26,13,TRUE)</f>
        <v>#DIV/0!</v>
      </c>
      <c r="O220" s="43" t="e">
        <f>VLOOKUP($I220,'Target Model'!$A$4:$N$26,14,TRUE)</f>
        <v>#DIV/0!</v>
      </c>
    </row>
    <row r="221" spans="1:15" x14ac:dyDescent="0.35">
      <c r="A221" s="62"/>
      <c r="B221" s="63"/>
      <c r="C221" s="63"/>
      <c r="D221" s="63"/>
      <c r="E221" s="50" t="str">
        <f>IF(B221&lt;&gt;0,VLOOKUP(B221,'Prior Attainment'!$A$2:$B$9,2,FALSE),"")</f>
        <v/>
      </c>
      <c r="F221" s="44" t="str">
        <f>IF(C221&lt;&gt;0,VLOOKUP(C221,'Prior Attainment'!$A$2:$B$9,2,FALSE),"")</f>
        <v/>
      </c>
      <c r="G221" s="44" t="str">
        <f>IF(D221&lt;&gt;0,VLOOKUP(D221,'Prior Attainment'!$A$2:$B$9,2,FALSE),"")</f>
        <v/>
      </c>
      <c r="H221" s="50" t="e">
        <f t="shared" si="10"/>
        <v>#DIV/0!</v>
      </c>
      <c r="I221" s="52" t="e">
        <f t="shared" si="11"/>
        <v>#DIV/0!</v>
      </c>
      <c r="J221" s="54" t="e">
        <f>VLOOKUP($I221,'Target Model'!$A$4:$K$26,9,TRUE)</f>
        <v>#DIV/0!</v>
      </c>
      <c r="K221" s="55" t="e">
        <f>VLOOKUP($I221,'Target Model'!$A$4:$K$26,10,TRUE)</f>
        <v>#DIV/0!</v>
      </c>
      <c r="L221" s="43" t="e">
        <f>VLOOKUP($I221,'Target Model'!$A$4:$K$26,11,TRUE)</f>
        <v>#DIV/0!</v>
      </c>
      <c r="M221" s="54" t="e">
        <f>VLOOKUP($I221,'Target Model'!$A$4:$N$26,12,TRUE)</f>
        <v>#DIV/0!</v>
      </c>
      <c r="N221" s="55" t="e">
        <f>VLOOKUP($I221,'Target Model'!$A$4:$N$26,13,TRUE)</f>
        <v>#DIV/0!</v>
      </c>
      <c r="O221" s="43" t="e">
        <f>VLOOKUP($I221,'Target Model'!$A$4:$N$26,14,TRUE)</f>
        <v>#DIV/0!</v>
      </c>
    </row>
    <row r="222" spans="1:15" x14ac:dyDescent="0.35">
      <c r="A222" s="62"/>
      <c r="B222" s="63"/>
      <c r="C222" s="63"/>
      <c r="D222" s="63"/>
      <c r="E222" s="50" t="str">
        <f>IF(B222&lt;&gt;0,VLOOKUP(B222,'Prior Attainment'!$A$2:$B$9,2,FALSE),"")</f>
        <v/>
      </c>
      <c r="F222" s="44" t="str">
        <f>IF(C222&lt;&gt;0,VLOOKUP(C222,'Prior Attainment'!$A$2:$B$9,2,FALSE),"")</f>
        <v/>
      </c>
      <c r="G222" s="44" t="str">
        <f>IF(D222&lt;&gt;0,VLOOKUP(D222,'Prior Attainment'!$A$2:$B$9,2,FALSE),"")</f>
        <v/>
      </c>
      <c r="H222" s="50" t="e">
        <f t="shared" si="10"/>
        <v>#DIV/0!</v>
      </c>
      <c r="I222" s="52" t="e">
        <f t="shared" si="11"/>
        <v>#DIV/0!</v>
      </c>
      <c r="J222" s="54" t="e">
        <f>VLOOKUP($I222,'Target Model'!$A$4:$K$26,9,TRUE)</f>
        <v>#DIV/0!</v>
      </c>
      <c r="K222" s="55" t="e">
        <f>VLOOKUP($I222,'Target Model'!$A$4:$K$26,10,TRUE)</f>
        <v>#DIV/0!</v>
      </c>
      <c r="L222" s="43" t="e">
        <f>VLOOKUP($I222,'Target Model'!$A$4:$K$26,11,TRUE)</f>
        <v>#DIV/0!</v>
      </c>
      <c r="M222" s="54" t="e">
        <f>VLOOKUP($I222,'Target Model'!$A$4:$N$26,12,TRUE)</f>
        <v>#DIV/0!</v>
      </c>
      <c r="N222" s="55" t="e">
        <f>VLOOKUP($I222,'Target Model'!$A$4:$N$26,13,TRUE)</f>
        <v>#DIV/0!</v>
      </c>
      <c r="O222" s="43" t="e">
        <f>VLOOKUP($I222,'Target Model'!$A$4:$N$26,14,TRUE)</f>
        <v>#DIV/0!</v>
      </c>
    </row>
    <row r="223" spans="1:15" x14ac:dyDescent="0.35">
      <c r="A223" s="62"/>
      <c r="B223" s="63"/>
      <c r="C223" s="63"/>
      <c r="D223" s="63"/>
      <c r="E223" s="50" t="str">
        <f>IF(B223&lt;&gt;0,VLOOKUP(B223,'Prior Attainment'!$A$2:$B$9,2,FALSE),"")</f>
        <v/>
      </c>
      <c r="F223" s="44" t="str">
        <f>IF(C223&lt;&gt;0,VLOOKUP(C223,'Prior Attainment'!$A$2:$B$9,2,FALSE),"")</f>
        <v/>
      </c>
      <c r="G223" s="44" t="str">
        <f>IF(D223&lt;&gt;0,VLOOKUP(D223,'Prior Attainment'!$A$2:$B$9,2,FALSE),"")</f>
        <v/>
      </c>
      <c r="H223" s="50" t="e">
        <f t="shared" si="10"/>
        <v>#DIV/0!</v>
      </c>
      <c r="I223" s="52" t="e">
        <f t="shared" si="11"/>
        <v>#DIV/0!</v>
      </c>
      <c r="J223" s="54" t="e">
        <f>VLOOKUP($I223,'Target Model'!$A$4:$K$26,9,TRUE)</f>
        <v>#DIV/0!</v>
      </c>
      <c r="K223" s="55" t="e">
        <f>VLOOKUP($I223,'Target Model'!$A$4:$K$26,10,TRUE)</f>
        <v>#DIV/0!</v>
      </c>
      <c r="L223" s="43" t="e">
        <f>VLOOKUP($I223,'Target Model'!$A$4:$K$26,11,TRUE)</f>
        <v>#DIV/0!</v>
      </c>
      <c r="M223" s="54" t="e">
        <f>VLOOKUP($I223,'Target Model'!$A$4:$N$26,12,TRUE)</f>
        <v>#DIV/0!</v>
      </c>
      <c r="N223" s="55" t="e">
        <f>VLOOKUP($I223,'Target Model'!$A$4:$N$26,13,TRUE)</f>
        <v>#DIV/0!</v>
      </c>
      <c r="O223" s="43" t="e">
        <f>VLOOKUP($I223,'Target Model'!$A$4:$N$26,14,TRUE)</f>
        <v>#DIV/0!</v>
      </c>
    </row>
    <row r="224" spans="1:15" x14ac:dyDescent="0.35">
      <c r="A224" s="62"/>
      <c r="B224" s="63"/>
      <c r="C224" s="63"/>
      <c r="D224" s="63"/>
      <c r="E224" s="50" t="str">
        <f>IF(B224&lt;&gt;0,VLOOKUP(B224,'Prior Attainment'!$A$2:$B$9,2,FALSE),"")</f>
        <v/>
      </c>
      <c r="F224" s="44" t="str">
        <f>IF(C224&lt;&gt;0,VLOOKUP(C224,'Prior Attainment'!$A$2:$B$9,2,FALSE),"")</f>
        <v/>
      </c>
      <c r="G224" s="44" t="str">
        <f>IF(D224&lt;&gt;0,VLOOKUP(D224,'Prior Attainment'!$A$2:$B$9,2,FALSE),"")</f>
        <v/>
      </c>
      <c r="H224" s="50" t="e">
        <f t="shared" si="10"/>
        <v>#DIV/0!</v>
      </c>
      <c r="I224" s="52" t="e">
        <f t="shared" si="11"/>
        <v>#DIV/0!</v>
      </c>
      <c r="J224" s="54" t="e">
        <f>VLOOKUP($I224,'Target Model'!$A$4:$K$26,9,TRUE)</f>
        <v>#DIV/0!</v>
      </c>
      <c r="K224" s="55" t="e">
        <f>VLOOKUP($I224,'Target Model'!$A$4:$K$26,10,TRUE)</f>
        <v>#DIV/0!</v>
      </c>
      <c r="L224" s="43" t="e">
        <f>VLOOKUP($I224,'Target Model'!$A$4:$K$26,11,TRUE)</f>
        <v>#DIV/0!</v>
      </c>
      <c r="M224" s="54" t="e">
        <f>VLOOKUP($I224,'Target Model'!$A$4:$N$26,12,TRUE)</f>
        <v>#DIV/0!</v>
      </c>
      <c r="N224" s="55" t="e">
        <f>VLOOKUP($I224,'Target Model'!$A$4:$N$26,13,TRUE)</f>
        <v>#DIV/0!</v>
      </c>
      <c r="O224" s="43" t="e">
        <f>VLOOKUP($I224,'Target Model'!$A$4:$N$26,14,TRUE)</f>
        <v>#DIV/0!</v>
      </c>
    </row>
    <row r="225" spans="1:15" x14ac:dyDescent="0.35">
      <c r="A225" s="62"/>
      <c r="B225" s="63"/>
      <c r="C225" s="63"/>
      <c r="D225" s="63"/>
      <c r="E225" s="50" t="str">
        <f>IF(B225&lt;&gt;0,VLOOKUP(B225,'Prior Attainment'!$A$2:$B$9,2,FALSE),"")</f>
        <v/>
      </c>
      <c r="F225" s="44" t="str">
        <f>IF(C225&lt;&gt;0,VLOOKUP(C225,'Prior Attainment'!$A$2:$B$9,2,FALSE),"")</f>
        <v/>
      </c>
      <c r="G225" s="44" t="str">
        <f>IF(D225&lt;&gt;0,VLOOKUP(D225,'Prior Attainment'!$A$2:$B$9,2,FALSE),"")</f>
        <v/>
      </c>
      <c r="H225" s="50" t="e">
        <f t="shared" si="10"/>
        <v>#DIV/0!</v>
      </c>
      <c r="I225" s="52" t="e">
        <f t="shared" si="11"/>
        <v>#DIV/0!</v>
      </c>
      <c r="J225" s="54" t="e">
        <f>VLOOKUP($I225,'Target Model'!$A$4:$K$26,9,TRUE)</f>
        <v>#DIV/0!</v>
      </c>
      <c r="K225" s="55" t="e">
        <f>VLOOKUP($I225,'Target Model'!$A$4:$K$26,10,TRUE)</f>
        <v>#DIV/0!</v>
      </c>
      <c r="L225" s="43" t="e">
        <f>VLOOKUP($I225,'Target Model'!$A$4:$K$26,11,TRUE)</f>
        <v>#DIV/0!</v>
      </c>
      <c r="M225" s="54" t="e">
        <f>VLOOKUP($I225,'Target Model'!$A$4:$N$26,12,TRUE)</f>
        <v>#DIV/0!</v>
      </c>
      <c r="N225" s="55" t="e">
        <f>VLOOKUP($I225,'Target Model'!$A$4:$N$26,13,TRUE)</f>
        <v>#DIV/0!</v>
      </c>
      <c r="O225" s="43" t="e">
        <f>VLOOKUP($I225,'Target Model'!$A$4:$N$26,14,TRUE)</f>
        <v>#DIV/0!</v>
      </c>
    </row>
    <row r="226" spans="1:15" x14ac:dyDescent="0.35">
      <c r="A226" s="62"/>
      <c r="B226" s="63"/>
      <c r="C226" s="63"/>
      <c r="D226" s="63"/>
      <c r="E226" s="50" t="str">
        <f>IF(B226&lt;&gt;0,VLOOKUP(B226,'Prior Attainment'!$A$2:$B$9,2,FALSE),"")</f>
        <v/>
      </c>
      <c r="F226" s="44" t="str">
        <f>IF(C226&lt;&gt;0,VLOOKUP(C226,'Prior Attainment'!$A$2:$B$9,2,FALSE),"")</f>
        <v/>
      </c>
      <c r="G226" s="44" t="str">
        <f>IF(D226&lt;&gt;0,VLOOKUP(D226,'Prior Attainment'!$A$2:$B$9,2,FALSE),"")</f>
        <v/>
      </c>
      <c r="H226" s="50" t="e">
        <f t="shared" si="10"/>
        <v>#DIV/0!</v>
      </c>
      <c r="I226" s="52" t="e">
        <f t="shared" si="11"/>
        <v>#DIV/0!</v>
      </c>
      <c r="J226" s="54" t="e">
        <f>VLOOKUP($I226,'Target Model'!$A$4:$K$26,9,TRUE)</f>
        <v>#DIV/0!</v>
      </c>
      <c r="K226" s="55" t="e">
        <f>VLOOKUP($I226,'Target Model'!$A$4:$K$26,10,TRUE)</f>
        <v>#DIV/0!</v>
      </c>
      <c r="L226" s="43" t="e">
        <f>VLOOKUP($I226,'Target Model'!$A$4:$K$26,11,TRUE)</f>
        <v>#DIV/0!</v>
      </c>
      <c r="M226" s="54" t="e">
        <f>VLOOKUP($I226,'Target Model'!$A$4:$N$26,12,TRUE)</f>
        <v>#DIV/0!</v>
      </c>
      <c r="N226" s="55" t="e">
        <f>VLOOKUP($I226,'Target Model'!$A$4:$N$26,13,TRUE)</f>
        <v>#DIV/0!</v>
      </c>
      <c r="O226" s="43" t="e">
        <f>VLOOKUP($I226,'Target Model'!$A$4:$N$26,14,TRUE)</f>
        <v>#DIV/0!</v>
      </c>
    </row>
    <row r="227" spans="1:15" x14ac:dyDescent="0.35">
      <c r="A227" s="62"/>
      <c r="B227" s="63"/>
      <c r="C227" s="63"/>
      <c r="D227" s="63"/>
      <c r="E227" s="50" t="str">
        <f>IF(B227&lt;&gt;0,VLOOKUP(B227,'Prior Attainment'!$A$2:$B$9,2,FALSE),"")</f>
        <v/>
      </c>
      <c r="F227" s="44" t="str">
        <f>IF(C227&lt;&gt;0,VLOOKUP(C227,'Prior Attainment'!$A$2:$B$9,2,FALSE),"")</f>
        <v/>
      </c>
      <c r="G227" s="44" t="str">
        <f>IF(D227&lt;&gt;0,VLOOKUP(D227,'Prior Attainment'!$A$2:$B$9,2,FALSE),"")</f>
        <v/>
      </c>
      <c r="H227" s="50" t="e">
        <f t="shared" si="10"/>
        <v>#DIV/0!</v>
      </c>
      <c r="I227" s="52" t="e">
        <f t="shared" si="11"/>
        <v>#DIV/0!</v>
      </c>
      <c r="J227" s="54" t="e">
        <f>VLOOKUP($I227,'Target Model'!$A$4:$K$26,9,TRUE)</f>
        <v>#DIV/0!</v>
      </c>
      <c r="K227" s="55" t="e">
        <f>VLOOKUP($I227,'Target Model'!$A$4:$K$26,10,TRUE)</f>
        <v>#DIV/0!</v>
      </c>
      <c r="L227" s="43" t="e">
        <f>VLOOKUP($I227,'Target Model'!$A$4:$K$26,11,TRUE)</f>
        <v>#DIV/0!</v>
      </c>
      <c r="M227" s="54" t="e">
        <f>VLOOKUP($I227,'Target Model'!$A$4:$N$26,12,TRUE)</f>
        <v>#DIV/0!</v>
      </c>
      <c r="N227" s="55" t="e">
        <f>VLOOKUP($I227,'Target Model'!$A$4:$N$26,13,TRUE)</f>
        <v>#DIV/0!</v>
      </c>
      <c r="O227" s="43" t="e">
        <f>VLOOKUP($I227,'Target Model'!$A$4:$N$26,14,TRUE)</f>
        <v>#DIV/0!</v>
      </c>
    </row>
    <row r="228" spans="1:15" x14ac:dyDescent="0.35">
      <c r="A228" s="62"/>
      <c r="B228" s="63"/>
      <c r="C228" s="63"/>
      <c r="D228" s="63"/>
      <c r="E228" s="50" t="str">
        <f>IF(B228&lt;&gt;0,VLOOKUP(B228,'Prior Attainment'!$A$2:$B$9,2,FALSE),"")</f>
        <v/>
      </c>
      <c r="F228" s="44" t="str">
        <f>IF(C228&lt;&gt;0,VLOOKUP(C228,'Prior Attainment'!$A$2:$B$9,2,FALSE),"")</f>
        <v/>
      </c>
      <c r="G228" s="44" t="str">
        <f>IF(D228&lt;&gt;0,VLOOKUP(D228,'Prior Attainment'!$A$2:$B$9,2,FALSE),"")</f>
        <v/>
      </c>
      <c r="H228" s="50" t="e">
        <f t="shared" si="10"/>
        <v>#DIV/0!</v>
      </c>
      <c r="I228" s="52" t="e">
        <f t="shared" si="11"/>
        <v>#DIV/0!</v>
      </c>
      <c r="J228" s="54" t="e">
        <f>VLOOKUP($I228,'Target Model'!$A$4:$K$26,9,TRUE)</f>
        <v>#DIV/0!</v>
      </c>
      <c r="K228" s="55" t="e">
        <f>VLOOKUP($I228,'Target Model'!$A$4:$K$26,10,TRUE)</f>
        <v>#DIV/0!</v>
      </c>
      <c r="L228" s="43" t="e">
        <f>VLOOKUP($I228,'Target Model'!$A$4:$K$26,11,TRUE)</f>
        <v>#DIV/0!</v>
      </c>
      <c r="M228" s="54" t="e">
        <f>VLOOKUP($I228,'Target Model'!$A$4:$N$26,12,TRUE)</f>
        <v>#DIV/0!</v>
      </c>
      <c r="N228" s="55" t="e">
        <f>VLOOKUP($I228,'Target Model'!$A$4:$N$26,13,TRUE)</f>
        <v>#DIV/0!</v>
      </c>
      <c r="O228" s="43" t="e">
        <f>VLOOKUP($I228,'Target Model'!$A$4:$N$26,14,TRUE)</f>
        <v>#DIV/0!</v>
      </c>
    </row>
    <row r="229" spans="1:15" x14ac:dyDescent="0.35">
      <c r="A229" s="62"/>
      <c r="B229" s="63"/>
      <c r="C229" s="63"/>
      <c r="D229" s="63"/>
      <c r="E229" s="50" t="str">
        <f>IF(B229&lt;&gt;0,VLOOKUP(B229,'Prior Attainment'!$A$2:$B$9,2,FALSE),"")</f>
        <v/>
      </c>
      <c r="F229" s="44" t="str">
        <f>IF(C229&lt;&gt;0,VLOOKUP(C229,'Prior Attainment'!$A$2:$B$9,2,FALSE),"")</f>
        <v/>
      </c>
      <c r="G229" s="44" t="str">
        <f>IF(D229&lt;&gt;0,VLOOKUP(D229,'Prior Attainment'!$A$2:$B$9,2,FALSE),"")</f>
        <v/>
      </c>
      <c r="H229" s="50" t="e">
        <f t="shared" si="10"/>
        <v>#DIV/0!</v>
      </c>
      <c r="I229" s="52" t="e">
        <f t="shared" si="11"/>
        <v>#DIV/0!</v>
      </c>
      <c r="J229" s="54" t="e">
        <f>VLOOKUP($I229,'Target Model'!$A$4:$K$26,9,TRUE)</f>
        <v>#DIV/0!</v>
      </c>
      <c r="K229" s="55" t="e">
        <f>VLOOKUP($I229,'Target Model'!$A$4:$K$26,10,TRUE)</f>
        <v>#DIV/0!</v>
      </c>
      <c r="L229" s="43" t="e">
        <f>VLOOKUP($I229,'Target Model'!$A$4:$K$26,11,TRUE)</f>
        <v>#DIV/0!</v>
      </c>
      <c r="M229" s="54" t="e">
        <f>VLOOKUP($I229,'Target Model'!$A$4:$N$26,12,TRUE)</f>
        <v>#DIV/0!</v>
      </c>
      <c r="N229" s="55" t="e">
        <f>VLOOKUP($I229,'Target Model'!$A$4:$N$26,13,TRUE)</f>
        <v>#DIV/0!</v>
      </c>
      <c r="O229" s="43" t="e">
        <f>VLOOKUP($I229,'Target Model'!$A$4:$N$26,14,TRUE)</f>
        <v>#DIV/0!</v>
      </c>
    </row>
    <row r="230" spans="1:15" x14ac:dyDescent="0.35">
      <c r="A230" s="62"/>
      <c r="B230" s="63"/>
      <c r="C230" s="63"/>
      <c r="D230" s="63"/>
      <c r="E230" s="50" t="str">
        <f>IF(B230&lt;&gt;0,VLOOKUP(B230,'Prior Attainment'!$A$2:$B$9,2,FALSE),"")</f>
        <v/>
      </c>
      <c r="F230" s="44" t="str">
        <f>IF(C230&lt;&gt;0,VLOOKUP(C230,'Prior Attainment'!$A$2:$B$9,2,FALSE),"")</f>
        <v/>
      </c>
      <c r="G230" s="44" t="str">
        <f>IF(D230&lt;&gt;0,VLOOKUP(D230,'Prior Attainment'!$A$2:$B$9,2,FALSE),"")</f>
        <v/>
      </c>
      <c r="H230" s="50" t="e">
        <f t="shared" si="10"/>
        <v>#DIV/0!</v>
      </c>
      <c r="I230" s="52" t="e">
        <f t="shared" si="11"/>
        <v>#DIV/0!</v>
      </c>
      <c r="J230" s="54" t="e">
        <f>VLOOKUP($I230,'Target Model'!$A$4:$K$26,9,TRUE)</f>
        <v>#DIV/0!</v>
      </c>
      <c r="K230" s="55" t="e">
        <f>VLOOKUP($I230,'Target Model'!$A$4:$K$26,10,TRUE)</f>
        <v>#DIV/0!</v>
      </c>
      <c r="L230" s="43" t="e">
        <f>VLOOKUP($I230,'Target Model'!$A$4:$K$26,11,TRUE)</f>
        <v>#DIV/0!</v>
      </c>
      <c r="M230" s="54" t="e">
        <f>VLOOKUP($I230,'Target Model'!$A$4:$N$26,12,TRUE)</f>
        <v>#DIV/0!</v>
      </c>
      <c r="N230" s="55" t="e">
        <f>VLOOKUP($I230,'Target Model'!$A$4:$N$26,13,TRUE)</f>
        <v>#DIV/0!</v>
      </c>
      <c r="O230" s="43" t="e">
        <f>VLOOKUP($I230,'Target Model'!$A$4:$N$26,14,TRUE)</f>
        <v>#DIV/0!</v>
      </c>
    </row>
    <row r="231" spans="1:15" x14ac:dyDescent="0.35">
      <c r="A231" s="62"/>
      <c r="B231" s="63"/>
      <c r="C231" s="63"/>
      <c r="D231" s="63"/>
      <c r="E231" s="50" t="str">
        <f>IF(B231&lt;&gt;0,VLOOKUP(B231,'Prior Attainment'!$A$2:$B$9,2,FALSE),"")</f>
        <v/>
      </c>
      <c r="F231" s="44" t="str">
        <f>IF(C231&lt;&gt;0,VLOOKUP(C231,'Prior Attainment'!$A$2:$B$9,2,FALSE),"")</f>
        <v/>
      </c>
      <c r="G231" s="44" t="str">
        <f>IF(D231&lt;&gt;0,VLOOKUP(D231,'Prior Attainment'!$A$2:$B$9,2,FALSE),"")</f>
        <v/>
      </c>
      <c r="H231" s="50" t="e">
        <f t="shared" si="10"/>
        <v>#DIV/0!</v>
      </c>
      <c r="I231" s="52" t="e">
        <f t="shared" si="11"/>
        <v>#DIV/0!</v>
      </c>
      <c r="J231" s="54" t="e">
        <f>VLOOKUP($I231,'Target Model'!$A$4:$K$26,9,TRUE)</f>
        <v>#DIV/0!</v>
      </c>
      <c r="K231" s="55" t="e">
        <f>VLOOKUP($I231,'Target Model'!$A$4:$K$26,10,TRUE)</f>
        <v>#DIV/0!</v>
      </c>
      <c r="L231" s="43" t="e">
        <f>VLOOKUP($I231,'Target Model'!$A$4:$K$26,11,TRUE)</f>
        <v>#DIV/0!</v>
      </c>
      <c r="M231" s="54" t="e">
        <f>VLOOKUP($I231,'Target Model'!$A$4:$N$26,12,TRUE)</f>
        <v>#DIV/0!</v>
      </c>
      <c r="N231" s="55" t="e">
        <f>VLOOKUP($I231,'Target Model'!$A$4:$N$26,13,TRUE)</f>
        <v>#DIV/0!</v>
      </c>
      <c r="O231" s="43" t="e">
        <f>VLOOKUP($I231,'Target Model'!$A$4:$N$26,14,TRUE)</f>
        <v>#DIV/0!</v>
      </c>
    </row>
    <row r="232" spans="1:15" x14ac:dyDescent="0.35">
      <c r="A232" s="62"/>
      <c r="B232" s="63"/>
      <c r="C232" s="63"/>
      <c r="D232" s="63"/>
      <c r="E232" s="50" t="str">
        <f>IF(B232&lt;&gt;0,VLOOKUP(B232,'Prior Attainment'!$A$2:$B$9,2,FALSE),"")</f>
        <v/>
      </c>
      <c r="F232" s="44" t="str">
        <f>IF(C232&lt;&gt;0,VLOOKUP(C232,'Prior Attainment'!$A$2:$B$9,2,FALSE),"")</f>
        <v/>
      </c>
      <c r="G232" s="44" t="str">
        <f>IF(D232&lt;&gt;0,VLOOKUP(D232,'Prior Attainment'!$A$2:$B$9,2,FALSE),"")</f>
        <v/>
      </c>
      <c r="H232" s="50" t="e">
        <f t="shared" si="10"/>
        <v>#DIV/0!</v>
      </c>
      <c r="I232" s="52" t="e">
        <f t="shared" si="11"/>
        <v>#DIV/0!</v>
      </c>
      <c r="J232" s="54" t="e">
        <f>VLOOKUP($I232,'Target Model'!$A$4:$K$26,9,TRUE)</f>
        <v>#DIV/0!</v>
      </c>
      <c r="K232" s="55" t="e">
        <f>VLOOKUP($I232,'Target Model'!$A$4:$K$26,10,TRUE)</f>
        <v>#DIV/0!</v>
      </c>
      <c r="L232" s="43" t="e">
        <f>VLOOKUP($I232,'Target Model'!$A$4:$K$26,11,TRUE)</f>
        <v>#DIV/0!</v>
      </c>
      <c r="M232" s="54" t="e">
        <f>VLOOKUP($I232,'Target Model'!$A$4:$N$26,12,TRUE)</f>
        <v>#DIV/0!</v>
      </c>
      <c r="N232" s="55" t="e">
        <f>VLOOKUP($I232,'Target Model'!$A$4:$N$26,13,TRUE)</f>
        <v>#DIV/0!</v>
      </c>
      <c r="O232" s="43" t="e">
        <f>VLOOKUP($I232,'Target Model'!$A$4:$N$26,14,TRUE)</f>
        <v>#DIV/0!</v>
      </c>
    </row>
    <row r="233" spans="1:15" x14ac:dyDescent="0.35">
      <c r="A233" s="62"/>
      <c r="B233" s="63"/>
      <c r="C233" s="63"/>
      <c r="D233" s="63"/>
      <c r="E233" s="50" t="str">
        <f>IF(B233&lt;&gt;0,VLOOKUP(B233,'Prior Attainment'!$A$2:$B$9,2,FALSE),"")</f>
        <v/>
      </c>
      <c r="F233" s="44" t="str">
        <f>IF(C233&lt;&gt;0,VLOOKUP(C233,'Prior Attainment'!$A$2:$B$9,2,FALSE),"")</f>
        <v/>
      </c>
      <c r="G233" s="44" t="str">
        <f>IF(D233&lt;&gt;0,VLOOKUP(D233,'Prior Attainment'!$A$2:$B$9,2,FALSE),"")</f>
        <v/>
      </c>
      <c r="H233" s="50" t="e">
        <f t="shared" si="10"/>
        <v>#DIV/0!</v>
      </c>
      <c r="I233" s="52" t="e">
        <f t="shared" si="11"/>
        <v>#DIV/0!</v>
      </c>
      <c r="J233" s="54" t="e">
        <f>VLOOKUP($I233,'Target Model'!$A$4:$K$26,9,TRUE)</f>
        <v>#DIV/0!</v>
      </c>
      <c r="K233" s="55" t="e">
        <f>VLOOKUP($I233,'Target Model'!$A$4:$K$26,10,TRUE)</f>
        <v>#DIV/0!</v>
      </c>
      <c r="L233" s="43" t="e">
        <f>VLOOKUP($I233,'Target Model'!$A$4:$K$26,11,TRUE)</f>
        <v>#DIV/0!</v>
      </c>
      <c r="M233" s="54" t="e">
        <f>VLOOKUP($I233,'Target Model'!$A$4:$N$26,12,TRUE)</f>
        <v>#DIV/0!</v>
      </c>
      <c r="N233" s="55" t="e">
        <f>VLOOKUP($I233,'Target Model'!$A$4:$N$26,13,TRUE)</f>
        <v>#DIV/0!</v>
      </c>
      <c r="O233" s="43" t="e">
        <f>VLOOKUP($I233,'Target Model'!$A$4:$N$26,14,TRUE)</f>
        <v>#DIV/0!</v>
      </c>
    </row>
    <row r="234" spans="1:15" x14ac:dyDescent="0.35">
      <c r="A234" s="62"/>
      <c r="B234" s="63"/>
      <c r="C234" s="63"/>
      <c r="D234" s="63"/>
      <c r="E234" s="50" t="str">
        <f>IF(B234&lt;&gt;0,VLOOKUP(B234,'Prior Attainment'!$A$2:$B$9,2,FALSE),"")</f>
        <v/>
      </c>
      <c r="F234" s="44" t="str">
        <f>IF(C234&lt;&gt;0,VLOOKUP(C234,'Prior Attainment'!$A$2:$B$9,2,FALSE),"")</f>
        <v/>
      </c>
      <c r="G234" s="44" t="str">
        <f>IF(D234&lt;&gt;0,VLOOKUP(D234,'Prior Attainment'!$A$2:$B$9,2,FALSE),"")</f>
        <v/>
      </c>
      <c r="H234" s="50" t="e">
        <f t="shared" si="10"/>
        <v>#DIV/0!</v>
      </c>
      <c r="I234" s="52" t="e">
        <f t="shared" si="11"/>
        <v>#DIV/0!</v>
      </c>
      <c r="J234" s="54" t="e">
        <f>VLOOKUP($I234,'Target Model'!$A$4:$K$26,9,TRUE)</f>
        <v>#DIV/0!</v>
      </c>
      <c r="K234" s="55" t="e">
        <f>VLOOKUP($I234,'Target Model'!$A$4:$K$26,10,TRUE)</f>
        <v>#DIV/0!</v>
      </c>
      <c r="L234" s="43" t="e">
        <f>VLOOKUP($I234,'Target Model'!$A$4:$K$26,11,TRUE)</f>
        <v>#DIV/0!</v>
      </c>
      <c r="M234" s="54" t="e">
        <f>VLOOKUP($I234,'Target Model'!$A$4:$N$26,12,TRUE)</f>
        <v>#DIV/0!</v>
      </c>
      <c r="N234" s="55" t="e">
        <f>VLOOKUP($I234,'Target Model'!$A$4:$N$26,13,TRUE)</f>
        <v>#DIV/0!</v>
      </c>
      <c r="O234" s="43" t="e">
        <f>VLOOKUP($I234,'Target Model'!$A$4:$N$26,14,TRUE)</f>
        <v>#DIV/0!</v>
      </c>
    </row>
    <row r="235" spans="1:15" x14ac:dyDescent="0.35">
      <c r="A235" s="62"/>
      <c r="B235" s="63"/>
      <c r="C235" s="63"/>
      <c r="D235" s="63"/>
      <c r="E235" s="50" t="str">
        <f>IF(B235&lt;&gt;0,VLOOKUP(B235,'Prior Attainment'!$A$2:$B$9,2,FALSE),"")</f>
        <v/>
      </c>
      <c r="F235" s="44" t="str">
        <f>IF(C235&lt;&gt;0,VLOOKUP(C235,'Prior Attainment'!$A$2:$B$9,2,FALSE),"")</f>
        <v/>
      </c>
      <c r="G235" s="44" t="str">
        <f>IF(D235&lt;&gt;0,VLOOKUP(D235,'Prior Attainment'!$A$2:$B$9,2,FALSE),"")</f>
        <v/>
      </c>
      <c r="H235" s="50" t="e">
        <f t="shared" si="10"/>
        <v>#DIV/0!</v>
      </c>
      <c r="I235" s="52" t="e">
        <f t="shared" si="11"/>
        <v>#DIV/0!</v>
      </c>
      <c r="J235" s="54" t="e">
        <f>VLOOKUP($I235,'Target Model'!$A$4:$K$26,9,TRUE)</f>
        <v>#DIV/0!</v>
      </c>
      <c r="K235" s="55" t="e">
        <f>VLOOKUP($I235,'Target Model'!$A$4:$K$26,10,TRUE)</f>
        <v>#DIV/0!</v>
      </c>
      <c r="L235" s="43" t="e">
        <f>VLOOKUP($I235,'Target Model'!$A$4:$K$26,11,TRUE)</f>
        <v>#DIV/0!</v>
      </c>
      <c r="M235" s="54" t="e">
        <f>VLOOKUP($I235,'Target Model'!$A$4:$N$26,12,TRUE)</f>
        <v>#DIV/0!</v>
      </c>
      <c r="N235" s="55" t="e">
        <f>VLOOKUP($I235,'Target Model'!$A$4:$N$26,13,TRUE)</f>
        <v>#DIV/0!</v>
      </c>
      <c r="O235" s="43" t="e">
        <f>VLOOKUP($I235,'Target Model'!$A$4:$N$26,14,TRUE)</f>
        <v>#DIV/0!</v>
      </c>
    </row>
    <row r="236" spans="1:15" x14ac:dyDescent="0.35">
      <c r="A236" s="62"/>
      <c r="B236" s="63"/>
      <c r="C236" s="63"/>
      <c r="D236" s="63"/>
      <c r="E236" s="50" t="str">
        <f>IF(B236&lt;&gt;0,VLOOKUP(B236,'Prior Attainment'!$A$2:$B$9,2,FALSE),"")</f>
        <v/>
      </c>
      <c r="F236" s="44" t="str">
        <f>IF(C236&lt;&gt;0,VLOOKUP(C236,'Prior Attainment'!$A$2:$B$9,2,FALSE),"")</f>
        <v/>
      </c>
      <c r="G236" s="44" t="str">
        <f>IF(D236&lt;&gt;0,VLOOKUP(D236,'Prior Attainment'!$A$2:$B$9,2,FALSE),"")</f>
        <v/>
      </c>
      <c r="H236" s="50" t="e">
        <f t="shared" si="10"/>
        <v>#DIV/0!</v>
      </c>
      <c r="I236" s="52" t="e">
        <f t="shared" si="11"/>
        <v>#DIV/0!</v>
      </c>
      <c r="J236" s="54" t="e">
        <f>VLOOKUP($I236,'Target Model'!$A$4:$K$26,9,TRUE)</f>
        <v>#DIV/0!</v>
      </c>
      <c r="K236" s="55" t="e">
        <f>VLOOKUP($I236,'Target Model'!$A$4:$K$26,10,TRUE)</f>
        <v>#DIV/0!</v>
      </c>
      <c r="L236" s="43" t="e">
        <f>VLOOKUP($I236,'Target Model'!$A$4:$K$26,11,TRUE)</f>
        <v>#DIV/0!</v>
      </c>
      <c r="M236" s="54" t="e">
        <f>VLOOKUP($I236,'Target Model'!$A$4:$N$26,12,TRUE)</f>
        <v>#DIV/0!</v>
      </c>
      <c r="N236" s="55" t="e">
        <f>VLOOKUP($I236,'Target Model'!$A$4:$N$26,13,TRUE)</f>
        <v>#DIV/0!</v>
      </c>
      <c r="O236" s="43" t="e">
        <f>VLOOKUP($I236,'Target Model'!$A$4:$N$26,14,TRUE)</f>
        <v>#DIV/0!</v>
      </c>
    </row>
    <row r="237" spans="1:15" x14ac:dyDescent="0.35">
      <c r="A237" s="62"/>
      <c r="B237" s="63"/>
      <c r="C237" s="63"/>
      <c r="D237" s="63"/>
      <c r="E237" s="50" t="str">
        <f>IF(B237&lt;&gt;0,VLOOKUP(B237,'Prior Attainment'!$A$2:$B$9,2,FALSE),"")</f>
        <v/>
      </c>
      <c r="F237" s="44" t="str">
        <f>IF(C237&lt;&gt;0,VLOOKUP(C237,'Prior Attainment'!$A$2:$B$9,2,FALSE),"")</f>
        <v/>
      </c>
      <c r="G237" s="44" t="str">
        <f>IF(D237&lt;&gt;0,VLOOKUP(D237,'Prior Attainment'!$A$2:$B$9,2,FALSE),"")</f>
        <v/>
      </c>
      <c r="H237" s="50" t="e">
        <f t="shared" si="10"/>
        <v>#DIV/0!</v>
      </c>
      <c r="I237" s="52" t="e">
        <f t="shared" si="11"/>
        <v>#DIV/0!</v>
      </c>
      <c r="J237" s="54" t="e">
        <f>VLOOKUP($I237,'Target Model'!$A$4:$K$26,9,TRUE)</f>
        <v>#DIV/0!</v>
      </c>
      <c r="K237" s="55" t="e">
        <f>VLOOKUP($I237,'Target Model'!$A$4:$K$26,10,TRUE)</f>
        <v>#DIV/0!</v>
      </c>
      <c r="L237" s="43" t="e">
        <f>VLOOKUP($I237,'Target Model'!$A$4:$K$26,11,TRUE)</f>
        <v>#DIV/0!</v>
      </c>
      <c r="M237" s="54" t="e">
        <f>VLOOKUP($I237,'Target Model'!$A$4:$N$26,12,TRUE)</f>
        <v>#DIV/0!</v>
      </c>
      <c r="N237" s="55" t="e">
        <f>VLOOKUP($I237,'Target Model'!$A$4:$N$26,13,TRUE)</f>
        <v>#DIV/0!</v>
      </c>
      <c r="O237" s="43" t="e">
        <f>VLOOKUP($I237,'Target Model'!$A$4:$N$26,14,TRUE)</f>
        <v>#DIV/0!</v>
      </c>
    </row>
    <row r="238" spans="1:15" x14ac:dyDescent="0.35">
      <c r="A238" s="62"/>
      <c r="B238" s="63"/>
      <c r="C238" s="63"/>
      <c r="D238" s="63"/>
      <c r="E238" s="50" t="str">
        <f>IF(B238&lt;&gt;0,VLOOKUP(B238,'Prior Attainment'!$A$2:$B$9,2,FALSE),"")</f>
        <v/>
      </c>
      <c r="F238" s="44" t="str">
        <f>IF(C238&lt;&gt;0,VLOOKUP(C238,'Prior Attainment'!$A$2:$B$9,2,FALSE),"")</f>
        <v/>
      </c>
      <c r="G238" s="44" t="str">
        <f>IF(D238&lt;&gt;0,VLOOKUP(D238,'Prior Attainment'!$A$2:$B$9,2,FALSE),"")</f>
        <v/>
      </c>
      <c r="H238" s="50" t="e">
        <f t="shared" si="10"/>
        <v>#DIV/0!</v>
      </c>
      <c r="I238" s="52" t="e">
        <f t="shared" si="11"/>
        <v>#DIV/0!</v>
      </c>
      <c r="J238" s="54" t="e">
        <f>VLOOKUP($I238,'Target Model'!$A$4:$K$26,9,TRUE)</f>
        <v>#DIV/0!</v>
      </c>
      <c r="K238" s="55" t="e">
        <f>VLOOKUP($I238,'Target Model'!$A$4:$K$26,10,TRUE)</f>
        <v>#DIV/0!</v>
      </c>
      <c r="L238" s="43" t="e">
        <f>VLOOKUP($I238,'Target Model'!$A$4:$K$26,11,TRUE)</f>
        <v>#DIV/0!</v>
      </c>
      <c r="M238" s="54" t="e">
        <f>VLOOKUP($I238,'Target Model'!$A$4:$N$26,12,TRUE)</f>
        <v>#DIV/0!</v>
      </c>
      <c r="N238" s="55" t="e">
        <f>VLOOKUP($I238,'Target Model'!$A$4:$N$26,13,TRUE)</f>
        <v>#DIV/0!</v>
      </c>
      <c r="O238" s="43" t="e">
        <f>VLOOKUP($I238,'Target Model'!$A$4:$N$26,14,TRUE)</f>
        <v>#DIV/0!</v>
      </c>
    </row>
    <row r="239" spans="1:15" x14ac:dyDescent="0.35">
      <c r="A239" s="62"/>
      <c r="B239" s="63"/>
      <c r="C239" s="63"/>
      <c r="D239" s="63"/>
      <c r="E239" s="50" t="str">
        <f>IF(B239&lt;&gt;0,VLOOKUP(B239,'Prior Attainment'!$A$2:$B$9,2,FALSE),"")</f>
        <v/>
      </c>
      <c r="F239" s="44" t="str">
        <f>IF(C239&lt;&gt;0,VLOOKUP(C239,'Prior Attainment'!$A$2:$B$9,2,FALSE),"")</f>
        <v/>
      </c>
      <c r="G239" s="44" t="str">
        <f>IF(D239&lt;&gt;0,VLOOKUP(D239,'Prior Attainment'!$A$2:$B$9,2,FALSE),"")</f>
        <v/>
      </c>
      <c r="H239" s="50" t="e">
        <f t="shared" si="10"/>
        <v>#DIV/0!</v>
      </c>
      <c r="I239" s="52" t="e">
        <f t="shared" si="11"/>
        <v>#DIV/0!</v>
      </c>
      <c r="J239" s="54" t="e">
        <f>VLOOKUP($I239,'Target Model'!$A$4:$K$26,9,TRUE)</f>
        <v>#DIV/0!</v>
      </c>
      <c r="K239" s="55" t="e">
        <f>VLOOKUP($I239,'Target Model'!$A$4:$K$26,10,TRUE)</f>
        <v>#DIV/0!</v>
      </c>
      <c r="L239" s="43" t="e">
        <f>VLOOKUP($I239,'Target Model'!$A$4:$K$26,11,TRUE)</f>
        <v>#DIV/0!</v>
      </c>
      <c r="M239" s="54" t="e">
        <f>VLOOKUP($I239,'Target Model'!$A$4:$N$26,12,TRUE)</f>
        <v>#DIV/0!</v>
      </c>
      <c r="N239" s="55" t="e">
        <f>VLOOKUP($I239,'Target Model'!$A$4:$N$26,13,TRUE)</f>
        <v>#DIV/0!</v>
      </c>
      <c r="O239" s="43" t="e">
        <f>VLOOKUP($I239,'Target Model'!$A$4:$N$26,14,TRUE)</f>
        <v>#DIV/0!</v>
      </c>
    </row>
    <row r="240" spans="1:15" x14ac:dyDescent="0.35">
      <c r="A240" s="62"/>
      <c r="B240" s="63"/>
      <c r="C240" s="63"/>
      <c r="D240" s="63"/>
      <c r="E240" s="50" t="str">
        <f>IF(B240&lt;&gt;0,VLOOKUP(B240,'Prior Attainment'!$A$2:$B$9,2,FALSE),"")</f>
        <v/>
      </c>
      <c r="F240" s="44" t="str">
        <f>IF(C240&lt;&gt;0,VLOOKUP(C240,'Prior Attainment'!$A$2:$B$9,2,FALSE),"")</f>
        <v/>
      </c>
      <c r="G240" s="44" t="str">
        <f>IF(D240&lt;&gt;0,VLOOKUP(D240,'Prior Attainment'!$A$2:$B$9,2,FALSE),"")</f>
        <v/>
      </c>
      <c r="H240" s="50" t="e">
        <f t="shared" si="10"/>
        <v>#DIV/0!</v>
      </c>
      <c r="I240" s="52" t="e">
        <f t="shared" si="11"/>
        <v>#DIV/0!</v>
      </c>
      <c r="J240" s="54" t="e">
        <f>VLOOKUP($I240,'Target Model'!$A$4:$K$26,9,TRUE)</f>
        <v>#DIV/0!</v>
      </c>
      <c r="K240" s="55" t="e">
        <f>VLOOKUP($I240,'Target Model'!$A$4:$K$26,10,TRUE)</f>
        <v>#DIV/0!</v>
      </c>
      <c r="L240" s="43" t="e">
        <f>VLOOKUP($I240,'Target Model'!$A$4:$K$26,11,TRUE)</f>
        <v>#DIV/0!</v>
      </c>
      <c r="M240" s="54" t="e">
        <f>VLOOKUP($I240,'Target Model'!$A$4:$N$26,12,TRUE)</f>
        <v>#DIV/0!</v>
      </c>
      <c r="N240" s="55" t="e">
        <f>VLOOKUP($I240,'Target Model'!$A$4:$N$26,13,TRUE)</f>
        <v>#DIV/0!</v>
      </c>
      <c r="O240" s="43" t="e">
        <f>VLOOKUP($I240,'Target Model'!$A$4:$N$26,14,TRUE)</f>
        <v>#DIV/0!</v>
      </c>
    </row>
    <row r="241" spans="1:15" x14ac:dyDescent="0.35">
      <c r="A241" s="62"/>
      <c r="B241" s="63"/>
      <c r="C241" s="63"/>
      <c r="D241" s="63"/>
      <c r="E241" s="50" t="str">
        <f>IF(B241&lt;&gt;0,VLOOKUP(B241,'Prior Attainment'!$A$2:$B$9,2,FALSE),"")</f>
        <v/>
      </c>
      <c r="F241" s="44" t="str">
        <f>IF(C241&lt;&gt;0,VLOOKUP(C241,'Prior Attainment'!$A$2:$B$9,2,FALSE),"")</f>
        <v/>
      </c>
      <c r="G241" s="44" t="str">
        <f>IF(D241&lt;&gt;0,VLOOKUP(D241,'Prior Attainment'!$A$2:$B$9,2,FALSE),"")</f>
        <v/>
      </c>
      <c r="H241" s="50" t="e">
        <f t="shared" si="10"/>
        <v>#DIV/0!</v>
      </c>
      <c r="I241" s="52" t="e">
        <f t="shared" si="11"/>
        <v>#DIV/0!</v>
      </c>
      <c r="J241" s="54" t="e">
        <f>VLOOKUP($I241,'Target Model'!$A$4:$K$26,9,TRUE)</f>
        <v>#DIV/0!</v>
      </c>
      <c r="K241" s="55" t="e">
        <f>VLOOKUP($I241,'Target Model'!$A$4:$K$26,10,TRUE)</f>
        <v>#DIV/0!</v>
      </c>
      <c r="L241" s="43" t="e">
        <f>VLOOKUP($I241,'Target Model'!$A$4:$K$26,11,TRUE)</f>
        <v>#DIV/0!</v>
      </c>
      <c r="M241" s="54" t="e">
        <f>VLOOKUP($I241,'Target Model'!$A$4:$N$26,12,TRUE)</f>
        <v>#DIV/0!</v>
      </c>
      <c r="N241" s="55" t="e">
        <f>VLOOKUP($I241,'Target Model'!$A$4:$N$26,13,TRUE)</f>
        <v>#DIV/0!</v>
      </c>
      <c r="O241" s="43" t="e">
        <f>VLOOKUP($I241,'Target Model'!$A$4:$N$26,14,TRUE)</f>
        <v>#DIV/0!</v>
      </c>
    </row>
    <row r="242" spans="1:15" x14ac:dyDescent="0.35">
      <c r="A242" s="62"/>
      <c r="B242" s="63"/>
      <c r="C242" s="63"/>
      <c r="D242" s="63"/>
      <c r="E242" s="50" t="str">
        <f>IF(B242&lt;&gt;0,VLOOKUP(B242,'Prior Attainment'!$A$2:$B$9,2,FALSE),"")</f>
        <v/>
      </c>
      <c r="F242" s="44" t="str">
        <f>IF(C242&lt;&gt;0,VLOOKUP(C242,'Prior Attainment'!$A$2:$B$9,2,FALSE),"")</f>
        <v/>
      </c>
      <c r="G242" s="44" t="str">
        <f>IF(D242&lt;&gt;0,VLOOKUP(D242,'Prior Attainment'!$A$2:$B$9,2,FALSE),"")</f>
        <v/>
      </c>
      <c r="H242" s="50" t="e">
        <f t="shared" si="10"/>
        <v>#DIV/0!</v>
      </c>
      <c r="I242" s="52" t="e">
        <f t="shared" si="11"/>
        <v>#DIV/0!</v>
      </c>
      <c r="J242" s="54" t="e">
        <f>VLOOKUP($I242,'Target Model'!$A$4:$K$26,9,TRUE)</f>
        <v>#DIV/0!</v>
      </c>
      <c r="K242" s="55" t="e">
        <f>VLOOKUP($I242,'Target Model'!$A$4:$K$26,10,TRUE)</f>
        <v>#DIV/0!</v>
      </c>
      <c r="L242" s="43" t="e">
        <f>VLOOKUP($I242,'Target Model'!$A$4:$K$26,11,TRUE)</f>
        <v>#DIV/0!</v>
      </c>
      <c r="M242" s="54" t="e">
        <f>VLOOKUP($I242,'Target Model'!$A$4:$N$26,12,TRUE)</f>
        <v>#DIV/0!</v>
      </c>
      <c r="N242" s="55" t="e">
        <f>VLOOKUP($I242,'Target Model'!$A$4:$N$26,13,TRUE)</f>
        <v>#DIV/0!</v>
      </c>
      <c r="O242" s="43" t="e">
        <f>VLOOKUP($I242,'Target Model'!$A$4:$N$26,14,TRUE)</f>
        <v>#DIV/0!</v>
      </c>
    </row>
    <row r="243" spans="1:15" x14ac:dyDescent="0.35">
      <c r="A243" s="62"/>
      <c r="B243" s="63"/>
      <c r="C243" s="63"/>
      <c r="D243" s="63"/>
      <c r="E243" s="50" t="str">
        <f>IF(B243&lt;&gt;0,VLOOKUP(B243,'Prior Attainment'!$A$2:$B$9,2,FALSE),"")</f>
        <v/>
      </c>
      <c r="F243" s="44" t="str">
        <f>IF(C243&lt;&gt;0,VLOOKUP(C243,'Prior Attainment'!$A$2:$B$9,2,FALSE),"")</f>
        <v/>
      </c>
      <c r="G243" s="44" t="str">
        <f>IF(D243&lt;&gt;0,VLOOKUP(D243,'Prior Attainment'!$A$2:$B$9,2,FALSE),"")</f>
        <v/>
      </c>
      <c r="H243" s="50" t="e">
        <f t="shared" si="10"/>
        <v>#DIV/0!</v>
      </c>
      <c r="I243" s="52" t="e">
        <f t="shared" si="11"/>
        <v>#DIV/0!</v>
      </c>
      <c r="J243" s="54" t="e">
        <f>VLOOKUP($I243,'Target Model'!$A$4:$K$26,9,TRUE)</f>
        <v>#DIV/0!</v>
      </c>
      <c r="K243" s="55" t="e">
        <f>VLOOKUP($I243,'Target Model'!$A$4:$K$26,10,TRUE)</f>
        <v>#DIV/0!</v>
      </c>
      <c r="L243" s="43" t="e">
        <f>VLOOKUP($I243,'Target Model'!$A$4:$K$26,11,TRUE)</f>
        <v>#DIV/0!</v>
      </c>
      <c r="M243" s="54" t="e">
        <f>VLOOKUP($I243,'Target Model'!$A$4:$N$26,12,TRUE)</f>
        <v>#DIV/0!</v>
      </c>
      <c r="N243" s="55" t="e">
        <f>VLOOKUP($I243,'Target Model'!$A$4:$N$26,13,TRUE)</f>
        <v>#DIV/0!</v>
      </c>
      <c r="O243" s="43" t="e">
        <f>VLOOKUP($I243,'Target Model'!$A$4:$N$26,14,TRUE)</f>
        <v>#DIV/0!</v>
      </c>
    </row>
    <row r="244" spans="1:15" x14ac:dyDescent="0.35">
      <c r="A244" s="62"/>
      <c r="B244" s="63"/>
      <c r="C244" s="63"/>
      <c r="D244" s="63"/>
      <c r="E244" s="50" t="str">
        <f>IF(B244&lt;&gt;0,VLOOKUP(B244,'Prior Attainment'!$A$2:$B$9,2,FALSE),"")</f>
        <v/>
      </c>
      <c r="F244" s="44" t="str">
        <f>IF(C244&lt;&gt;0,VLOOKUP(C244,'Prior Attainment'!$A$2:$B$9,2,FALSE),"")</f>
        <v/>
      </c>
      <c r="G244" s="44" t="str">
        <f>IF(D244&lt;&gt;0,VLOOKUP(D244,'Prior Attainment'!$A$2:$B$9,2,FALSE),"")</f>
        <v/>
      </c>
      <c r="H244" s="50" t="e">
        <f t="shared" si="10"/>
        <v>#DIV/0!</v>
      </c>
      <c r="I244" s="52" t="e">
        <f t="shared" si="11"/>
        <v>#DIV/0!</v>
      </c>
      <c r="J244" s="54" t="e">
        <f>VLOOKUP($I244,'Target Model'!$A$4:$K$26,9,TRUE)</f>
        <v>#DIV/0!</v>
      </c>
      <c r="K244" s="55" t="e">
        <f>VLOOKUP($I244,'Target Model'!$A$4:$K$26,10,TRUE)</f>
        <v>#DIV/0!</v>
      </c>
      <c r="L244" s="43" t="e">
        <f>VLOOKUP($I244,'Target Model'!$A$4:$K$26,11,TRUE)</f>
        <v>#DIV/0!</v>
      </c>
      <c r="M244" s="54" t="e">
        <f>VLOOKUP($I244,'Target Model'!$A$4:$N$26,12,TRUE)</f>
        <v>#DIV/0!</v>
      </c>
      <c r="N244" s="55" t="e">
        <f>VLOOKUP($I244,'Target Model'!$A$4:$N$26,13,TRUE)</f>
        <v>#DIV/0!</v>
      </c>
      <c r="O244" s="43" t="e">
        <f>VLOOKUP($I244,'Target Model'!$A$4:$N$26,14,TRUE)</f>
        <v>#DIV/0!</v>
      </c>
    </row>
    <row r="245" spans="1:15" x14ac:dyDescent="0.35">
      <c r="A245" s="62"/>
      <c r="B245" s="63"/>
      <c r="C245" s="63"/>
      <c r="D245" s="63"/>
      <c r="E245" s="50" t="str">
        <f>IF(B245&lt;&gt;0,VLOOKUP(B245,'Prior Attainment'!$A$2:$B$9,2,FALSE),"")</f>
        <v/>
      </c>
      <c r="F245" s="44" t="str">
        <f>IF(C245&lt;&gt;0,VLOOKUP(C245,'Prior Attainment'!$A$2:$B$9,2,FALSE),"")</f>
        <v/>
      </c>
      <c r="G245" s="44" t="str">
        <f>IF(D245&lt;&gt;0,VLOOKUP(D245,'Prior Attainment'!$A$2:$B$9,2,FALSE),"")</f>
        <v/>
      </c>
      <c r="H245" s="50" t="e">
        <f t="shared" si="10"/>
        <v>#DIV/0!</v>
      </c>
      <c r="I245" s="52" t="e">
        <f t="shared" si="11"/>
        <v>#DIV/0!</v>
      </c>
      <c r="J245" s="54" t="e">
        <f>VLOOKUP($I245,'Target Model'!$A$4:$K$26,9,TRUE)</f>
        <v>#DIV/0!</v>
      </c>
      <c r="K245" s="55" t="e">
        <f>VLOOKUP($I245,'Target Model'!$A$4:$K$26,10,TRUE)</f>
        <v>#DIV/0!</v>
      </c>
      <c r="L245" s="43" t="e">
        <f>VLOOKUP($I245,'Target Model'!$A$4:$K$26,11,TRUE)</f>
        <v>#DIV/0!</v>
      </c>
      <c r="M245" s="54" t="e">
        <f>VLOOKUP($I245,'Target Model'!$A$4:$N$26,12,TRUE)</f>
        <v>#DIV/0!</v>
      </c>
      <c r="N245" s="55" t="e">
        <f>VLOOKUP($I245,'Target Model'!$A$4:$N$26,13,TRUE)</f>
        <v>#DIV/0!</v>
      </c>
      <c r="O245" s="43" t="e">
        <f>VLOOKUP($I245,'Target Model'!$A$4:$N$26,14,TRUE)</f>
        <v>#DIV/0!</v>
      </c>
    </row>
    <row r="246" spans="1:15" x14ac:dyDescent="0.35">
      <c r="A246" s="62"/>
      <c r="B246" s="63"/>
      <c r="C246" s="63"/>
      <c r="D246" s="63"/>
      <c r="E246" s="50" t="str">
        <f>IF(B246&lt;&gt;0,VLOOKUP(B246,'Prior Attainment'!$A$2:$B$9,2,FALSE),"")</f>
        <v/>
      </c>
      <c r="F246" s="44" t="str">
        <f>IF(C246&lt;&gt;0,VLOOKUP(C246,'Prior Attainment'!$A$2:$B$9,2,FALSE),"")</f>
        <v/>
      </c>
      <c r="G246" s="44" t="str">
        <f>IF(D246&lt;&gt;0,VLOOKUP(D246,'Prior Attainment'!$A$2:$B$9,2,FALSE),"")</f>
        <v/>
      </c>
      <c r="H246" s="50" t="e">
        <f t="shared" si="10"/>
        <v>#DIV/0!</v>
      </c>
      <c r="I246" s="52" t="e">
        <f t="shared" si="11"/>
        <v>#DIV/0!</v>
      </c>
      <c r="J246" s="54" t="e">
        <f>VLOOKUP($I246,'Target Model'!$A$4:$K$26,9,TRUE)</f>
        <v>#DIV/0!</v>
      </c>
      <c r="K246" s="55" t="e">
        <f>VLOOKUP($I246,'Target Model'!$A$4:$K$26,10,TRUE)</f>
        <v>#DIV/0!</v>
      </c>
      <c r="L246" s="43" t="e">
        <f>VLOOKUP($I246,'Target Model'!$A$4:$K$26,11,TRUE)</f>
        <v>#DIV/0!</v>
      </c>
      <c r="M246" s="54" t="e">
        <f>VLOOKUP($I246,'Target Model'!$A$4:$N$26,12,TRUE)</f>
        <v>#DIV/0!</v>
      </c>
      <c r="N246" s="55" t="e">
        <f>VLOOKUP($I246,'Target Model'!$A$4:$N$26,13,TRUE)</f>
        <v>#DIV/0!</v>
      </c>
      <c r="O246" s="43" t="e">
        <f>VLOOKUP($I246,'Target Model'!$A$4:$N$26,14,TRUE)</f>
        <v>#DIV/0!</v>
      </c>
    </row>
    <row r="247" spans="1:15" x14ac:dyDescent="0.35">
      <c r="A247" s="62"/>
      <c r="B247" s="63"/>
      <c r="C247" s="63"/>
      <c r="D247" s="63"/>
      <c r="E247" s="50" t="str">
        <f>IF(B247&lt;&gt;0,VLOOKUP(B247,'Prior Attainment'!$A$2:$B$9,2,FALSE),"")</f>
        <v/>
      </c>
      <c r="F247" s="44" t="str">
        <f>IF(C247&lt;&gt;0,VLOOKUP(C247,'Prior Attainment'!$A$2:$B$9,2,FALSE),"")</f>
        <v/>
      </c>
      <c r="G247" s="44" t="str">
        <f>IF(D247&lt;&gt;0,VLOOKUP(D247,'Prior Attainment'!$A$2:$B$9,2,FALSE),"")</f>
        <v/>
      </c>
      <c r="H247" s="50" t="e">
        <f t="shared" si="10"/>
        <v>#DIV/0!</v>
      </c>
      <c r="I247" s="52" t="e">
        <f t="shared" si="11"/>
        <v>#DIV/0!</v>
      </c>
      <c r="J247" s="54" t="e">
        <f>VLOOKUP($I247,'Target Model'!$A$4:$K$26,9,TRUE)</f>
        <v>#DIV/0!</v>
      </c>
      <c r="K247" s="55" t="e">
        <f>VLOOKUP($I247,'Target Model'!$A$4:$K$26,10,TRUE)</f>
        <v>#DIV/0!</v>
      </c>
      <c r="L247" s="43" t="e">
        <f>VLOOKUP($I247,'Target Model'!$A$4:$K$26,11,TRUE)</f>
        <v>#DIV/0!</v>
      </c>
      <c r="M247" s="54" t="e">
        <f>VLOOKUP($I247,'Target Model'!$A$4:$N$26,12,TRUE)</f>
        <v>#DIV/0!</v>
      </c>
      <c r="N247" s="55" t="e">
        <f>VLOOKUP($I247,'Target Model'!$A$4:$N$26,13,TRUE)</f>
        <v>#DIV/0!</v>
      </c>
      <c r="O247" s="43" t="e">
        <f>VLOOKUP($I247,'Target Model'!$A$4:$N$26,14,TRUE)</f>
        <v>#DIV/0!</v>
      </c>
    </row>
    <row r="248" spans="1:15" x14ac:dyDescent="0.35">
      <c r="A248" s="62"/>
      <c r="B248" s="63"/>
      <c r="C248" s="63"/>
      <c r="D248" s="63"/>
      <c r="E248" s="50" t="str">
        <f>IF(B248&lt;&gt;0,VLOOKUP(B248,'Prior Attainment'!$A$2:$B$9,2,FALSE),"")</f>
        <v/>
      </c>
      <c r="F248" s="44" t="str">
        <f>IF(C248&lt;&gt;0,VLOOKUP(C248,'Prior Attainment'!$A$2:$B$9,2,FALSE),"")</f>
        <v/>
      </c>
      <c r="G248" s="44" t="str">
        <f>IF(D248&lt;&gt;0,VLOOKUP(D248,'Prior Attainment'!$A$2:$B$9,2,FALSE),"")</f>
        <v/>
      </c>
      <c r="H248" s="50" t="e">
        <f t="shared" si="10"/>
        <v>#DIV/0!</v>
      </c>
      <c r="I248" s="52" t="e">
        <f t="shared" si="11"/>
        <v>#DIV/0!</v>
      </c>
      <c r="J248" s="54" t="e">
        <f>VLOOKUP($I248,'Target Model'!$A$4:$K$26,9,TRUE)</f>
        <v>#DIV/0!</v>
      </c>
      <c r="K248" s="55" t="e">
        <f>VLOOKUP($I248,'Target Model'!$A$4:$K$26,10,TRUE)</f>
        <v>#DIV/0!</v>
      </c>
      <c r="L248" s="43" t="e">
        <f>VLOOKUP($I248,'Target Model'!$A$4:$K$26,11,TRUE)</f>
        <v>#DIV/0!</v>
      </c>
      <c r="M248" s="54" t="e">
        <f>VLOOKUP($I248,'Target Model'!$A$4:$N$26,12,TRUE)</f>
        <v>#DIV/0!</v>
      </c>
      <c r="N248" s="55" t="e">
        <f>VLOOKUP($I248,'Target Model'!$A$4:$N$26,13,TRUE)</f>
        <v>#DIV/0!</v>
      </c>
      <c r="O248" s="43" t="e">
        <f>VLOOKUP($I248,'Target Model'!$A$4:$N$26,14,TRUE)</f>
        <v>#DIV/0!</v>
      </c>
    </row>
    <row r="249" spans="1:15" x14ac:dyDescent="0.35">
      <c r="A249" s="62"/>
      <c r="B249" s="63"/>
      <c r="C249" s="63"/>
      <c r="D249" s="63"/>
      <c r="E249" s="50" t="str">
        <f>IF(B249&lt;&gt;0,VLOOKUP(B249,'Prior Attainment'!$A$2:$B$9,2,FALSE),"")</f>
        <v/>
      </c>
      <c r="F249" s="44" t="str">
        <f>IF(C249&lt;&gt;0,VLOOKUP(C249,'Prior Attainment'!$A$2:$B$9,2,FALSE),"")</f>
        <v/>
      </c>
      <c r="G249" s="44" t="str">
        <f>IF(D249&lt;&gt;0,VLOOKUP(D249,'Prior Attainment'!$A$2:$B$9,2,FALSE),"")</f>
        <v/>
      </c>
      <c r="H249" s="50" t="e">
        <f t="shared" si="10"/>
        <v>#DIV/0!</v>
      </c>
      <c r="I249" s="52" t="e">
        <f t="shared" si="11"/>
        <v>#DIV/0!</v>
      </c>
      <c r="J249" s="54" t="e">
        <f>VLOOKUP($I249,'Target Model'!$A$4:$K$26,9,TRUE)</f>
        <v>#DIV/0!</v>
      </c>
      <c r="K249" s="55" t="e">
        <f>VLOOKUP($I249,'Target Model'!$A$4:$K$26,10,TRUE)</f>
        <v>#DIV/0!</v>
      </c>
      <c r="L249" s="43" t="e">
        <f>VLOOKUP($I249,'Target Model'!$A$4:$K$26,11,TRUE)</f>
        <v>#DIV/0!</v>
      </c>
      <c r="M249" s="54" t="e">
        <f>VLOOKUP($I249,'Target Model'!$A$4:$N$26,12,TRUE)</f>
        <v>#DIV/0!</v>
      </c>
      <c r="N249" s="55" t="e">
        <f>VLOOKUP($I249,'Target Model'!$A$4:$N$26,13,TRUE)</f>
        <v>#DIV/0!</v>
      </c>
      <c r="O249" s="43" t="e">
        <f>VLOOKUP($I249,'Target Model'!$A$4:$N$26,14,TRUE)</f>
        <v>#DIV/0!</v>
      </c>
    </row>
    <row r="250" spans="1:15" x14ac:dyDescent="0.35">
      <c r="A250" s="62"/>
      <c r="B250" s="63"/>
      <c r="C250" s="63"/>
      <c r="D250" s="63"/>
      <c r="E250" s="50" t="str">
        <f>IF(B250&lt;&gt;0,VLOOKUP(B250,'Prior Attainment'!$A$2:$B$9,2,FALSE),"")</f>
        <v/>
      </c>
      <c r="F250" s="44" t="str">
        <f>IF(C250&lt;&gt;0,VLOOKUP(C250,'Prior Attainment'!$A$2:$B$9,2,FALSE),"")</f>
        <v/>
      </c>
      <c r="G250" s="44" t="str">
        <f>IF(D250&lt;&gt;0,VLOOKUP(D250,'Prior Attainment'!$A$2:$B$9,2,FALSE),"")</f>
        <v/>
      </c>
      <c r="H250" s="50" t="e">
        <f t="shared" si="10"/>
        <v>#DIV/0!</v>
      </c>
      <c r="I250" s="52" t="e">
        <f t="shared" si="11"/>
        <v>#DIV/0!</v>
      </c>
      <c r="J250" s="54" t="e">
        <f>VLOOKUP($I250,'Target Model'!$A$4:$K$26,9,TRUE)</f>
        <v>#DIV/0!</v>
      </c>
      <c r="K250" s="55" t="e">
        <f>VLOOKUP($I250,'Target Model'!$A$4:$K$26,10,TRUE)</f>
        <v>#DIV/0!</v>
      </c>
      <c r="L250" s="43" t="e">
        <f>VLOOKUP($I250,'Target Model'!$A$4:$K$26,11,TRUE)</f>
        <v>#DIV/0!</v>
      </c>
      <c r="M250" s="54" t="e">
        <f>VLOOKUP($I250,'Target Model'!$A$4:$N$26,12,TRUE)</f>
        <v>#DIV/0!</v>
      </c>
      <c r="N250" s="55" t="e">
        <f>VLOOKUP($I250,'Target Model'!$A$4:$N$26,13,TRUE)</f>
        <v>#DIV/0!</v>
      </c>
      <c r="O250" s="43" t="e">
        <f>VLOOKUP($I250,'Target Model'!$A$4:$N$26,14,TRUE)</f>
        <v>#DIV/0!</v>
      </c>
    </row>
    <row r="251" spans="1:15" x14ac:dyDescent="0.35">
      <c r="A251" s="62"/>
      <c r="B251" s="63"/>
      <c r="C251" s="63"/>
      <c r="D251" s="63"/>
      <c r="E251" s="50" t="str">
        <f>IF(B251&lt;&gt;0,VLOOKUP(B251,'Prior Attainment'!$A$2:$B$9,2,FALSE),"")</f>
        <v/>
      </c>
      <c r="F251" s="44" t="str">
        <f>IF(C251&lt;&gt;0,VLOOKUP(C251,'Prior Attainment'!$A$2:$B$9,2,FALSE),"")</f>
        <v/>
      </c>
      <c r="G251" s="44" t="str">
        <f>IF(D251&lt;&gt;0,VLOOKUP(D251,'Prior Attainment'!$A$2:$B$9,2,FALSE),"")</f>
        <v/>
      </c>
      <c r="H251" s="50" t="e">
        <f t="shared" si="10"/>
        <v>#DIV/0!</v>
      </c>
      <c r="I251" s="52" t="e">
        <f t="shared" si="11"/>
        <v>#DIV/0!</v>
      </c>
      <c r="J251" s="54" t="e">
        <f>VLOOKUP($I251,'Target Model'!$A$4:$K$26,9,TRUE)</f>
        <v>#DIV/0!</v>
      </c>
      <c r="K251" s="55" t="e">
        <f>VLOOKUP($I251,'Target Model'!$A$4:$K$26,10,TRUE)</f>
        <v>#DIV/0!</v>
      </c>
      <c r="L251" s="43" t="e">
        <f>VLOOKUP($I251,'Target Model'!$A$4:$K$26,11,TRUE)</f>
        <v>#DIV/0!</v>
      </c>
      <c r="M251" s="54" t="e">
        <f>VLOOKUP($I251,'Target Model'!$A$4:$N$26,12,TRUE)</f>
        <v>#DIV/0!</v>
      </c>
      <c r="N251" s="55" t="e">
        <f>VLOOKUP($I251,'Target Model'!$A$4:$N$26,13,TRUE)</f>
        <v>#DIV/0!</v>
      </c>
      <c r="O251" s="43" t="e">
        <f>VLOOKUP($I251,'Target Model'!$A$4:$N$26,14,TRUE)</f>
        <v>#DIV/0!</v>
      </c>
    </row>
    <row r="252" spans="1:15" x14ac:dyDescent="0.35">
      <c r="A252" s="64"/>
      <c r="B252" s="63"/>
      <c r="C252" s="63"/>
      <c r="D252" s="63"/>
      <c r="E252" s="50" t="str">
        <f>IF(B252&lt;&gt;0,VLOOKUP(B252,'Prior Attainment'!$A$2:$B$9,2,FALSE),"")</f>
        <v/>
      </c>
      <c r="F252" s="44" t="str">
        <f>IF(C252&lt;&gt;0,VLOOKUP(C252,'Prior Attainment'!$A$2:$B$9,2,FALSE),"")</f>
        <v/>
      </c>
      <c r="G252" s="44" t="str">
        <f>IF(D252&lt;&gt;0,VLOOKUP(D252,'Prior Attainment'!$A$2:$B$9,2,FALSE),"")</f>
        <v/>
      </c>
      <c r="H252" s="50" t="e">
        <f t="shared" si="10"/>
        <v>#DIV/0!</v>
      </c>
      <c r="I252" s="52" t="e">
        <f t="shared" si="11"/>
        <v>#DIV/0!</v>
      </c>
      <c r="J252" s="54" t="e">
        <f>VLOOKUP($I252,'Target Model'!$A$4:$K$26,9,TRUE)</f>
        <v>#DIV/0!</v>
      </c>
      <c r="K252" s="55" t="e">
        <f>VLOOKUP($I252,'Target Model'!$A$4:$K$26,10,TRUE)</f>
        <v>#DIV/0!</v>
      </c>
      <c r="L252" s="43" t="e">
        <f>VLOOKUP($I252,'Target Model'!$A$4:$K$26,11,TRUE)</f>
        <v>#DIV/0!</v>
      </c>
      <c r="M252" s="54" t="e">
        <f>VLOOKUP($I252,'Target Model'!$A$4:$N$26,12,TRUE)</f>
        <v>#DIV/0!</v>
      </c>
      <c r="N252" s="55" t="e">
        <f>VLOOKUP($I252,'Target Model'!$A$4:$N$26,13,TRUE)</f>
        <v>#DIV/0!</v>
      </c>
      <c r="O252" s="43" t="e">
        <f>VLOOKUP($I252,'Target Model'!$A$4:$N$26,14,TRUE)</f>
        <v>#DIV/0!</v>
      </c>
    </row>
    <row r="253" spans="1:15" x14ac:dyDescent="0.35">
      <c r="A253" s="64"/>
      <c r="B253" s="63"/>
      <c r="C253" s="63"/>
      <c r="D253" s="63"/>
      <c r="E253" s="50" t="str">
        <f>IF(B253&lt;&gt;0,VLOOKUP(B253,'Prior Attainment'!$A$2:$B$9,2,FALSE),"")</f>
        <v/>
      </c>
      <c r="F253" s="44" t="str">
        <f>IF(C253&lt;&gt;0,VLOOKUP(C253,'Prior Attainment'!$A$2:$B$9,2,FALSE),"")</f>
        <v/>
      </c>
      <c r="G253" s="44" t="str">
        <f>IF(D253&lt;&gt;0,VLOOKUP(D253,'Prior Attainment'!$A$2:$B$9,2,FALSE),"")</f>
        <v/>
      </c>
      <c r="H253" s="50" t="e">
        <f t="shared" si="10"/>
        <v>#DIV/0!</v>
      </c>
      <c r="I253" s="52" t="e">
        <f t="shared" si="11"/>
        <v>#DIV/0!</v>
      </c>
      <c r="J253" s="54" t="e">
        <f>VLOOKUP($I253,'Target Model'!$A$4:$K$26,9,TRUE)</f>
        <v>#DIV/0!</v>
      </c>
      <c r="K253" s="55" t="e">
        <f>VLOOKUP($I253,'Target Model'!$A$4:$K$26,10,TRUE)</f>
        <v>#DIV/0!</v>
      </c>
      <c r="L253" s="43" t="e">
        <f>VLOOKUP($I253,'Target Model'!$A$4:$K$26,11,TRUE)</f>
        <v>#DIV/0!</v>
      </c>
      <c r="M253" s="54" t="e">
        <f>VLOOKUP($I253,'Target Model'!$A$4:$N$26,12,TRUE)</f>
        <v>#DIV/0!</v>
      </c>
      <c r="N253" s="55" t="e">
        <f>VLOOKUP($I253,'Target Model'!$A$4:$N$26,13,TRUE)</f>
        <v>#DIV/0!</v>
      </c>
      <c r="O253" s="43" t="e">
        <f>VLOOKUP($I253,'Target Model'!$A$4:$N$26,14,TRUE)</f>
        <v>#DIV/0!</v>
      </c>
    </row>
    <row r="254" spans="1:15" x14ac:dyDescent="0.35">
      <c r="A254" s="64"/>
      <c r="B254" s="63"/>
      <c r="C254" s="63"/>
      <c r="D254" s="63"/>
      <c r="E254" s="50" t="str">
        <f>IF(B254&lt;&gt;0,VLOOKUP(B254,'Prior Attainment'!$A$2:$B$9,2,FALSE),"")</f>
        <v/>
      </c>
      <c r="F254" s="44" t="str">
        <f>IF(C254&lt;&gt;0,VLOOKUP(C254,'Prior Attainment'!$A$2:$B$9,2,FALSE),"")</f>
        <v/>
      </c>
      <c r="G254" s="44" t="str">
        <f>IF(D254&lt;&gt;0,VLOOKUP(D254,'Prior Attainment'!$A$2:$B$9,2,FALSE),"")</f>
        <v/>
      </c>
      <c r="H254" s="50" t="e">
        <f t="shared" si="10"/>
        <v>#DIV/0!</v>
      </c>
      <c r="I254" s="52" t="e">
        <f t="shared" si="11"/>
        <v>#DIV/0!</v>
      </c>
      <c r="J254" s="54" t="e">
        <f>VLOOKUP($I254,'Target Model'!$A$4:$K$26,9,TRUE)</f>
        <v>#DIV/0!</v>
      </c>
      <c r="K254" s="55" t="e">
        <f>VLOOKUP($I254,'Target Model'!$A$4:$K$26,10,TRUE)</f>
        <v>#DIV/0!</v>
      </c>
      <c r="L254" s="43" t="e">
        <f>VLOOKUP($I254,'Target Model'!$A$4:$K$26,11,TRUE)</f>
        <v>#DIV/0!</v>
      </c>
      <c r="M254" s="54" t="e">
        <f>VLOOKUP($I254,'Target Model'!$A$4:$N$26,12,TRUE)</f>
        <v>#DIV/0!</v>
      </c>
      <c r="N254" s="55" t="e">
        <f>VLOOKUP($I254,'Target Model'!$A$4:$N$26,13,TRUE)</f>
        <v>#DIV/0!</v>
      </c>
      <c r="O254" s="43" t="e">
        <f>VLOOKUP($I254,'Target Model'!$A$4:$N$26,14,TRUE)</f>
        <v>#DIV/0!</v>
      </c>
    </row>
    <row r="255" spans="1:15" x14ac:dyDescent="0.35">
      <c r="A255" s="64"/>
      <c r="B255" s="64"/>
      <c r="C255" s="64"/>
      <c r="D255" s="64"/>
      <c r="E255" s="50" t="str">
        <f>IF(B255&lt;&gt;0,VLOOKUP(B255,'Prior Attainment'!$A$2:$B$9,2,FALSE),"")</f>
        <v/>
      </c>
      <c r="F255" s="44" t="str">
        <f>IF(C255&lt;&gt;0,VLOOKUP(C255,'Prior Attainment'!$A$2:$B$9,2,FALSE),"")</f>
        <v/>
      </c>
      <c r="G255" s="44" t="str">
        <f>IF(D255&lt;&gt;0,VLOOKUP(D255,'Prior Attainment'!$A$2:$B$9,2,FALSE),"")</f>
        <v/>
      </c>
      <c r="H255" s="50" t="e">
        <f t="shared" si="10"/>
        <v>#DIV/0!</v>
      </c>
      <c r="I255" s="52" t="e">
        <f t="shared" si="11"/>
        <v>#DIV/0!</v>
      </c>
      <c r="J255" s="54" t="e">
        <f>VLOOKUP($I255,'Target Model'!$A$4:$K$26,9,TRUE)</f>
        <v>#DIV/0!</v>
      </c>
      <c r="K255" s="55" t="e">
        <f>VLOOKUP($I255,'Target Model'!$A$4:$K$26,10,TRUE)</f>
        <v>#DIV/0!</v>
      </c>
      <c r="L255" s="43" t="e">
        <f>VLOOKUP($I255,'Target Model'!$A$4:$K$26,11,TRUE)</f>
        <v>#DIV/0!</v>
      </c>
      <c r="M255" s="54" t="e">
        <f>VLOOKUP($I255,'Target Model'!$A$4:$N$26,12,TRUE)</f>
        <v>#DIV/0!</v>
      </c>
      <c r="N255" s="55" t="e">
        <f>VLOOKUP($I255,'Target Model'!$A$4:$N$26,13,TRUE)</f>
        <v>#DIV/0!</v>
      </c>
      <c r="O255" s="43" t="e">
        <f>VLOOKUP($I255,'Target Model'!$A$4:$N$26,14,TRUE)</f>
        <v>#DIV/0!</v>
      </c>
    </row>
    <row r="256" spans="1:15" x14ac:dyDescent="0.35">
      <c r="A256" s="64"/>
      <c r="B256" s="64"/>
      <c r="C256" s="64"/>
      <c r="D256" s="64"/>
      <c r="E256" s="50" t="str">
        <f>IF(B256&lt;&gt;0,VLOOKUP(B256,'Prior Attainment'!$A$2:$B$9,2,FALSE),"")</f>
        <v/>
      </c>
      <c r="F256" s="44" t="str">
        <f>IF(C256&lt;&gt;0,VLOOKUP(C256,'Prior Attainment'!$A$2:$B$9,2,FALSE),"")</f>
        <v/>
      </c>
      <c r="G256" s="44" t="str">
        <f>IF(D256&lt;&gt;0,VLOOKUP(D256,'Prior Attainment'!$A$2:$B$9,2,FALSE),"")</f>
        <v/>
      </c>
      <c r="H256" s="50" t="e">
        <f t="shared" si="10"/>
        <v>#DIV/0!</v>
      </c>
      <c r="I256" s="52" t="e">
        <f t="shared" si="11"/>
        <v>#DIV/0!</v>
      </c>
      <c r="J256" s="54" t="e">
        <f>VLOOKUP($I256,'Target Model'!$A$4:$K$26,9,TRUE)</f>
        <v>#DIV/0!</v>
      </c>
      <c r="K256" s="55" t="e">
        <f>VLOOKUP($I256,'Target Model'!$A$4:$K$26,10,TRUE)</f>
        <v>#DIV/0!</v>
      </c>
      <c r="L256" s="43" t="e">
        <f>VLOOKUP($I256,'Target Model'!$A$4:$K$26,11,TRUE)</f>
        <v>#DIV/0!</v>
      </c>
      <c r="M256" s="54" t="e">
        <f>VLOOKUP($I256,'Target Model'!$A$4:$N$26,12,TRUE)</f>
        <v>#DIV/0!</v>
      </c>
      <c r="N256" s="55" t="e">
        <f>VLOOKUP($I256,'Target Model'!$A$4:$N$26,13,TRUE)</f>
        <v>#DIV/0!</v>
      </c>
      <c r="O256" s="43" t="e">
        <f>VLOOKUP($I256,'Target Model'!$A$4:$N$26,14,TRUE)</f>
        <v>#DIV/0!</v>
      </c>
    </row>
    <row r="257" spans="1:15" x14ac:dyDescent="0.35">
      <c r="A257" s="64"/>
      <c r="B257" s="64"/>
      <c r="C257" s="64"/>
      <c r="D257" s="64"/>
      <c r="E257" s="50" t="str">
        <f>IF(B257&lt;&gt;0,VLOOKUP(B257,'Prior Attainment'!$A$2:$B$9,2,FALSE),"")</f>
        <v/>
      </c>
      <c r="F257" s="44" t="str">
        <f>IF(C257&lt;&gt;0,VLOOKUP(C257,'Prior Attainment'!$A$2:$B$9,2,FALSE),"")</f>
        <v/>
      </c>
      <c r="G257" s="44" t="str">
        <f>IF(D257&lt;&gt;0,VLOOKUP(D257,'Prior Attainment'!$A$2:$B$9,2,FALSE),"")</f>
        <v/>
      </c>
      <c r="H257" s="50" t="e">
        <f t="shared" si="10"/>
        <v>#DIV/0!</v>
      </c>
      <c r="I257" s="52" t="e">
        <f t="shared" si="11"/>
        <v>#DIV/0!</v>
      </c>
      <c r="J257" s="54" t="e">
        <f>VLOOKUP($I257,'Target Model'!$A$4:$K$26,9,TRUE)</f>
        <v>#DIV/0!</v>
      </c>
      <c r="K257" s="55" t="e">
        <f>VLOOKUP($I257,'Target Model'!$A$4:$K$26,10,TRUE)</f>
        <v>#DIV/0!</v>
      </c>
      <c r="L257" s="43" t="e">
        <f>VLOOKUP($I257,'Target Model'!$A$4:$K$26,11,TRUE)</f>
        <v>#DIV/0!</v>
      </c>
      <c r="M257" s="54" t="e">
        <f>VLOOKUP($I257,'Target Model'!$A$4:$N$26,12,TRUE)</f>
        <v>#DIV/0!</v>
      </c>
      <c r="N257" s="55" t="e">
        <f>VLOOKUP($I257,'Target Model'!$A$4:$N$26,13,TRUE)</f>
        <v>#DIV/0!</v>
      </c>
      <c r="O257" s="43" t="e">
        <f>VLOOKUP($I257,'Target Model'!$A$4:$N$26,14,TRUE)</f>
        <v>#DIV/0!</v>
      </c>
    </row>
    <row r="258" spans="1:15" x14ac:dyDescent="0.35">
      <c r="A258" s="64"/>
      <c r="B258" s="64"/>
      <c r="C258" s="64"/>
      <c r="D258" s="64"/>
      <c r="E258" s="50" t="str">
        <f>IF(B258&lt;&gt;0,VLOOKUP(B258,'Prior Attainment'!$A$2:$B$9,2,FALSE),"")</f>
        <v/>
      </c>
      <c r="F258" s="44" t="str">
        <f>IF(C258&lt;&gt;0,VLOOKUP(C258,'Prior Attainment'!$A$2:$B$9,2,FALSE),"")</f>
        <v/>
      </c>
      <c r="G258" s="44" t="str">
        <f>IF(D258&lt;&gt;0,VLOOKUP(D258,'Prior Attainment'!$A$2:$B$9,2,FALSE),"")</f>
        <v/>
      </c>
      <c r="H258" s="50" t="e">
        <f t="shared" si="10"/>
        <v>#DIV/0!</v>
      </c>
      <c r="I258" s="52" t="e">
        <f t="shared" si="11"/>
        <v>#DIV/0!</v>
      </c>
      <c r="J258" s="54" t="e">
        <f>VLOOKUP($I258,'Target Model'!$A$4:$K$26,9,TRUE)</f>
        <v>#DIV/0!</v>
      </c>
      <c r="K258" s="55" t="e">
        <f>VLOOKUP($I258,'Target Model'!$A$4:$K$26,10,TRUE)</f>
        <v>#DIV/0!</v>
      </c>
      <c r="L258" s="43" t="e">
        <f>VLOOKUP($I258,'Target Model'!$A$4:$K$26,11,TRUE)</f>
        <v>#DIV/0!</v>
      </c>
      <c r="M258" s="54" t="e">
        <f>VLOOKUP($I258,'Target Model'!$A$4:$N$26,12,TRUE)</f>
        <v>#DIV/0!</v>
      </c>
      <c r="N258" s="55" t="e">
        <f>VLOOKUP($I258,'Target Model'!$A$4:$N$26,13,TRUE)</f>
        <v>#DIV/0!</v>
      </c>
      <c r="O258" s="43" t="e">
        <f>VLOOKUP($I258,'Target Model'!$A$4:$N$26,14,TRUE)</f>
        <v>#DIV/0!</v>
      </c>
    </row>
    <row r="259" spans="1:15" x14ac:dyDescent="0.35">
      <c r="A259" s="64"/>
      <c r="B259" s="64"/>
      <c r="C259" s="64"/>
      <c r="D259" s="64"/>
      <c r="E259" s="50" t="str">
        <f>IF(B259&lt;&gt;0,VLOOKUP(B259,'Prior Attainment'!$A$2:$B$9,2,FALSE),"")</f>
        <v/>
      </c>
      <c r="F259" s="44" t="str">
        <f>IF(C259&lt;&gt;0,VLOOKUP(C259,'Prior Attainment'!$A$2:$B$9,2,FALSE),"")</f>
        <v/>
      </c>
      <c r="G259" s="44" t="str">
        <f>IF(D259&lt;&gt;0,VLOOKUP(D259,'Prior Attainment'!$A$2:$B$9,2,FALSE),"")</f>
        <v/>
      </c>
      <c r="H259" s="50" t="e">
        <f t="shared" si="10"/>
        <v>#DIV/0!</v>
      </c>
      <c r="I259" s="52" t="e">
        <f t="shared" si="11"/>
        <v>#DIV/0!</v>
      </c>
      <c r="J259" s="54" t="e">
        <f>VLOOKUP($I259,'Target Model'!$A$4:$K$26,9,TRUE)</f>
        <v>#DIV/0!</v>
      </c>
      <c r="K259" s="55" t="e">
        <f>VLOOKUP($I259,'Target Model'!$A$4:$K$26,10,TRUE)</f>
        <v>#DIV/0!</v>
      </c>
      <c r="L259" s="43" t="e">
        <f>VLOOKUP($I259,'Target Model'!$A$4:$K$26,11,TRUE)</f>
        <v>#DIV/0!</v>
      </c>
      <c r="M259" s="54" t="e">
        <f>VLOOKUP($I259,'Target Model'!$A$4:$N$26,12,TRUE)</f>
        <v>#DIV/0!</v>
      </c>
      <c r="N259" s="55" t="e">
        <f>VLOOKUP($I259,'Target Model'!$A$4:$N$26,13,TRUE)</f>
        <v>#DIV/0!</v>
      </c>
      <c r="O259" s="43" t="e">
        <f>VLOOKUP($I259,'Target Model'!$A$4:$N$26,14,TRUE)</f>
        <v>#DIV/0!</v>
      </c>
    </row>
    <row r="260" spans="1:15" x14ac:dyDescent="0.35">
      <c r="A260" s="64"/>
      <c r="B260" s="64"/>
      <c r="C260" s="64"/>
      <c r="D260" s="64"/>
      <c r="E260" s="50" t="str">
        <f>IF(B260&lt;&gt;0,VLOOKUP(B260,'Prior Attainment'!$A$2:$B$9,2,FALSE),"")</f>
        <v/>
      </c>
      <c r="F260" s="44" t="str">
        <f>IF(C260&lt;&gt;0,VLOOKUP(C260,'Prior Attainment'!$A$2:$B$9,2,FALSE),"")</f>
        <v/>
      </c>
      <c r="G260" s="44" t="str">
        <f>IF(D260&lt;&gt;0,VLOOKUP(D260,'Prior Attainment'!$A$2:$B$9,2,FALSE),"")</f>
        <v/>
      </c>
      <c r="H260" s="50" t="e">
        <f t="shared" si="10"/>
        <v>#DIV/0!</v>
      </c>
      <c r="I260" s="52" t="e">
        <f t="shared" si="11"/>
        <v>#DIV/0!</v>
      </c>
      <c r="J260" s="54" t="e">
        <f>VLOOKUP($I260,'Target Model'!$A$4:$K$26,9,TRUE)</f>
        <v>#DIV/0!</v>
      </c>
      <c r="K260" s="55" t="e">
        <f>VLOOKUP($I260,'Target Model'!$A$4:$K$26,10,TRUE)</f>
        <v>#DIV/0!</v>
      </c>
      <c r="L260" s="43" t="e">
        <f>VLOOKUP($I260,'Target Model'!$A$4:$K$26,11,TRUE)</f>
        <v>#DIV/0!</v>
      </c>
      <c r="M260" s="54" t="e">
        <f>VLOOKUP($I260,'Target Model'!$A$4:$N$26,12,TRUE)</f>
        <v>#DIV/0!</v>
      </c>
      <c r="N260" s="55" t="e">
        <f>VLOOKUP($I260,'Target Model'!$A$4:$N$26,13,TRUE)</f>
        <v>#DIV/0!</v>
      </c>
      <c r="O260" s="43" t="e">
        <f>VLOOKUP($I260,'Target Model'!$A$4:$N$26,14,TRUE)</f>
        <v>#DIV/0!</v>
      </c>
    </row>
    <row r="261" spans="1:15" x14ac:dyDescent="0.35">
      <c r="A261" s="64"/>
      <c r="B261" s="64"/>
      <c r="C261" s="64"/>
      <c r="D261" s="64"/>
      <c r="E261" s="50" t="str">
        <f>IF(B261&lt;&gt;0,VLOOKUP(B261,'Prior Attainment'!$A$2:$B$9,2,FALSE),"")</f>
        <v/>
      </c>
      <c r="F261" s="44" t="str">
        <f>IF(C261&lt;&gt;0,VLOOKUP(C261,'Prior Attainment'!$A$2:$B$9,2,FALSE),"")</f>
        <v/>
      </c>
      <c r="G261" s="44" t="str">
        <f>IF(D261&lt;&gt;0,VLOOKUP(D261,'Prior Attainment'!$A$2:$B$9,2,FALSE),"")</f>
        <v/>
      </c>
      <c r="H261" s="50" t="e">
        <f t="shared" si="10"/>
        <v>#DIV/0!</v>
      </c>
      <c r="I261" s="52" t="e">
        <f t="shared" si="11"/>
        <v>#DIV/0!</v>
      </c>
      <c r="J261" s="54" t="e">
        <f>VLOOKUP($I261,'Target Model'!$A$4:$K$26,9,TRUE)</f>
        <v>#DIV/0!</v>
      </c>
      <c r="K261" s="55" t="e">
        <f>VLOOKUP($I261,'Target Model'!$A$4:$K$26,10,TRUE)</f>
        <v>#DIV/0!</v>
      </c>
      <c r="L261" s="43" t="e">
        <f>VLOOKUP($I261,'Target Model'!$A$4:$K$26,11,TRUE)</f>
        <v>#DIV/0!</v>
      </c>
      <c r="M261" s="54" t="e">
        <f>VLOOKUP($I261,'Target Model'!$A$4:$N$26,12,TRUE)</f>
        <v>#DIV/0!</v>
      </c>
      <c r="N261" s="55" t="e">
        <f>VLOOKUP($I261,'Target Model'!$A$4:$N$26,13,TRUE)</f>
        <v>#DIV/0!</v>
      </c>
      <c r="O261" s="43" t="e">
        <f>VLOOKUP($I261,'Target Model'!$A$4:$N$26,14,TRUE)</f>
        <v>#DIV/0!</v>
      </c>
    </row>
    <row r="262" spans="1:15" x14ac:dyDescent="0.35">
      <c r="A262" s="64"/>
      <c r="B262" s="64"/>
      <c r="C262" s="64"/>
      <c r="D262" s="64"/>
      <c r="E262" s="50" t="str">
        <f>IF(B262&lt;&gt;0,VLOOKUP(B262,'Prior Attainment'!$A$2:$B$9,2,FALSE),"")</f>
        <v/>
      </c>
      <c r="F262" s="44" t="str">
        <f>IF(C262&lt;&gt;0,VLOOKUP(C262,'Prior Attainment'!$A$2:$B$9,2,FALSE),"")</f>
        <v/>
      </c>
      <c r="G262" s="44" t="str">
        <f>IF(D262&lt;&gt;0,VLOOKUP(D262,'Prior Attainment'!$A$2:$B$9,2,FALSE),"")</f>
        <v/>
      </c>
      <c r="H262" s="50" t="e">
        <f t="shared" si="10"/>
        <v>#DIV/0!</v>
      </c>
      <c r="I262" s="52" t="e">
        <f t="shared" si="11"/>
        <v>#DIV/0!</v>
      </c>
      <c r="J262" s="54" t="e">
        <f>VLOOKUP($I262,'Target Model'!$A$4:$K$26,9,TRUE)</f>
        <v>#DIV/0!</v>
      </c>
      <c r="K262" s="55" t="e">
        <f>VLOOKUP($I262,'Target Model'!$A$4:$K$26,10,TRUE)</f>
        <v>#DIV/0!</v>
      </c>
      <c r="L262" s="43" t="e">
        <f>VLOOKUP($I262,'Target Model'!$A$4:$K$26,11,TRUE)</f>
        <v>#DIV/0!</v>
      </c>
      <c r="M262" s="54" t="e">
        <f>VLOOKUP($I262,'Target Model'!$A$4:$N$26,12,TRUE)</f>
        <v>#DIV/0!</v>
      </c>
      <c r="N262" s="55" t="e">
        <f>VLOOKUP($I262,'Target Model'!$A$4:$N$26,13,TRUE)</f>
        <v>#DIV/0!</v>
      </c>
      <c r="O262" s="43" t="e">
        <f>VLOOKUP($I262,'Target Model'!$A$4:$N$26,14,TRUE)</f>
        <v>#DIV/0!</v>
      </c>
    </row>
    <row r="263" spans="1:15" x14ac:dyDescent="0.35">
      <c r="A263" s="64"/>
      <c r="B263" s="64"/>
      <c r="C263" s="64"/>
      <c r="D263" s="64"/>
      <c r="E263" s="50" t="str">
        <f>IF(B263&lt;&gt;0,VLOOKUP(B263,'Prior Attainment'!$A$2:$B$9,2,FALSE),"")</f>
        <v/>
      </c>
      <c r="F263" s="44" t="str">
        <f>IF(C263&lt;&gt;0,VLOOKUP(C263,'Prior Attainment'!$A$2:$B$9,2,FALSE),"")</f>
        <v/>
      </c>
      <c r="G263" s="44" t="str">
        <f>IF(D263&lt;&gt;0,VLOOKUP(D263,'Prior Attainment'!$A$2:$B$9,2,FALSE),"")</f>
        <v/>
      </c>
      <c r="H263" s="50" t="e">
        <f t="shared" si="10"/>
        <v>#DIV/0!</v>
      </c>
      <c r="I263" s="52" t="e">
        <f t="shared" si="11"/>
        <v>#DIV/0!</v>
      </c>
      <c r="J263" s="54" t="e">
        <f>VLOOKUP($I263,'Target Model'!$A$4:$K$26,9,TRUE)</f>
        <v>#DIV/0!</v>
      </c>
      <c r="K263" s="55" t="e">
        <f>VLOOKUP($I263,'Target Model'!$A$4:$K$26,10,TRUE)</f>
        <v>#DIV/0!</v>
      </c>
      <c r="L263" s="43" t="e">
        <f>VLOOKUP($I263,'Target Model'!$A$4:$K$26,11,TRUE)</f>
        <v>#DIV/0!</v>
      </c>
      <c r="M263" s="54" t="e">
        <f>VLOOKUP($I263,'Target Model'!$A$4:$N$26,12,TRUE)</f>
        <v>#DIV/0!</v>
      </c>
      <c r="N263" s="55" t="e">
        <f>VLOOKUP($I263,'Target Model'!$A$4:$N$26,13,TRUE)</f>
        <v>#DIV/0!</v>
      </c>
      <c r="O263" s="43" t="e">
        <f>VLOOKUP($I263,'Target Model'!$A$4:$N$26,14,TRUE)</f>
        <v>#DIV/0!</v>
      </c>
    </row>
    <row r="264" spans="1:15" x14ac:dyDescent="0.35">
      <c r="A264" s="64"/>
      <c r="B264" s="64"/>
      <c r="C264" s="64"/>
      <c r="D264" s="64"/>
      <c r="E264" s="50" t="str">
        <f>IF(B264&lt;&gt;0,VLOOKUP(B264,'Prior Attainment'!$A$2:$B$9,2,FALSE),"")</f>
        <v/>
      </c>
      <c r="F264" s="44" t="str">
        <f>IF(C264&lt;&gt;0,VLOOKUP(C264,'Prior Attainment'!$A$2:$B$9,2,FALSE),"")</f>
        <v/>
      </c>
      <c r="G264" s="44" t="str">
        <f>IF(D264&lt;&gt;0,VLOOKUP(D264,'Prior Attainment'!$A$2:$B$9,2,FALSE),"")</f>
        <v/>
      </c>
      <c r="H264" s="50" t="e">
        <f t="shared" si="10"/>
        <v>#DIV/0!</v>
      </c>
      <c r="I264" s="52" t="e">
        <f t="shared" si="11"/>
        <v>#DIV/0!</v>
      </c>
      <c r="J264" s="54" t="e">
        <f>VLOOKUP($I264,'Target Model'!$A$4:$K$26,9,TRUE)</f>
        <v>#DIV/0!</v>
      </c>
      <c r="K264" s="55" t="e">
        <f>VLOOKUP($I264,'Target Model'!$A$4:$K$26,10,TRUE)</f>
        <v>#DIV/0!</v>
      </c>
      <c r="L264" s="43" t="e">
        <f>VLOOKUP($I264,'Target Model'!$A$4:$K$26,11,TRUE)</f>
        <v>#DIV/0!</v>
      </c>
      <c r="M264" s="54" t="e">
        <f>VLOOKUP($I264,'Target Model'!$A$4:$N$26,12,TRUE)</f>
        <v>#DIV/0!</v>
      </c>
      <c r="N264" s="55" t="e">
        <f>VLOOKUP($I264,'Target Model'!$A$4:$N$26,13,TRUE)</f>
        <v>#DIV/0!</v>
      </c>
      <c r="O264" s="43" t="e">
        <f>VLOOKUP($I264,'Target Model'!$A$4:$N$26,14,TRUE)</f>
        <v>#DIV/0!</v>
      </c>
    </row>
    <row r="265" spans="1:15" x14ac:dyDescent="0.35">
      <c r="A265" s="64"/>
      <c r="B265" s="64"/>
      <c r="C265" s="64"/>
      <c r="D265" s="64"/>
      <c r="E265" s="50" t="str">
        <f>IF(B265&lt;&gt;0,VLOOKUP(B265,'Prior Attainment'!$A$2:$B$9,2,FALSE),"")</f>
        <v/>
      </c>
      <c r="F265" s="44" t="str">
        <f>IF(C265&lt;&gt;0,VLOOKUP(C265,'Prior Attainment'!$A$2:$B$9,2,FALSE),"")</f>
        <v/>
      </c>
      <c r="G265" s="44" t="str">
        <f>IF(D265&lt;&gt;0,VLOOKUP(D265,'Prior Attainment'!$A$2:$B$9,2,FALSE),"")</f>
        <v/>
      </c>
      <c r="H265" s="50" t="e">
        <f t="shared" si="10"/>
        <v>#DIV/0!</v>
      </c>
      <c r="I265" s="52" t="e">
        <f t="shared" si="11"/>
        <v>#DIV/0!</v>
      </c>
      <c r="J265" s="54" t="e">
        <f>VLOOKUP($I265,'Target Model'!$A$4:$K$26,9,TRUE)</f>
        <v>#DIV/0!</v>
      </c>
      <c r="K265" s="55" t="e">
        <f>VLOOKUP($I265,'Target Model'!$A$4:$K$26,10,TRUE)</f>
        <v>#DIV/0!</v>
      </c>
      <c r="L265" s="43" t="e">
        <f>VLOOKUP($I265,'Target Model'!$A$4:$K$26,11,TRUE)</f>
        <v>#DIV/0!</v>
      </c>
      <c r="M265" s="54" t="e">
        <f>VLOOKUP($I265,'Target Model'!$A$4:$N$26,12,TRUE)</f>
        <v>#DIV/0!</v>
      </c>
      <c r="N265" s="55" t="e">
        <f>VLOOKUP($I265,'Target Model'!$A$4:$N$26,13,TRUE)</f>
        <v>#DIV/0!</v>
      </c>
      <c r="O265" s="43" t="e">
        <f>VLOOKUP($I265,'Target Model'!$A$4:$N$26,14,TRUE)</f>
        <v>#DIV/0!</v>
      </c>
    </row>
    <row r="266" spans="1:15" x14ac:dyDescent="0.35">
      <c r="A266" s="64"/>
      <c r="B266" s="64"/>
      <c r="C266" s="64"/>
      <c r="D266" s="64"/>
      <c r="E266" s="50" t="str">
        <f>IF(B266&lt;&gt;0,VLOOKUP(B266,'Prior Attainment'!$A$2:$B$9,2,FALSE),"")</f>
        <v/>
      </c>
      <c r="F266" s="44" t="str">
        <f>IF(C266&lt;&gt;0,VLOOKUP(C266,'Prior Attainment'!$A$2:$B$9,2,FALSE),"")</f>
        <v/>
      </c>
      <c r="G266" s="44" t="str">
        <f>IF(D266&lt;&gt;0,VLOOKUP(D266,'Prior Attainment'!$A$2:$B$9,2,FALSE),"")</f>
        <v/>
      </c>
      <c r="H266" s="50" t="e">
        <f t="shared" ref="H266:H303" si="12">AVERAGEIF(E266:F266,"&lt;&gt;0")</f>
        <v>#DIV/0!</v>
      </c>
      <c r="I266" s="52" t="e">
        <f t="shared" ref="I266:I303" si="13">AVERAGEIF(G266:H266,"&lt;&gt;0")</f>
        <v>#DIV/0!</v>
      </c>
      <c r="J266" s="54" t="e">
        <f>VLOOKUP($I266,'Target Model'!$A$4:$K$26,9,TRUE)</f>
        <v>#DIV/0!</v>
      </c>
      <c r="K266" s="55" t="e">
        <f>VLOOKUP($I266,'Target Model'!$A$4:$K$26,10,TRUE)</f>
        <v>#DIV/0!</v>
      </c>
      <c r="L266" s="43" t="e">
        <f>VLOOKUP($I266,'Target Model'!$A$4:$K$26,11,TRUE)</f>
        <v>#DIV/0!</v>
      </c>
      <c r="M266" s="54" t="e">
        <f>VLOOKUP($I266,'Target Model'!$A$4:$N$26,12,TRUE)</f>
        <v>#DIV/0!</v>
      </c>
      <c r="N266" s="55" t="e">
        <f>VLOOKUP($I266,'Target Model'!$A$4:$N$26,13,TRUE)</f>
        <v>#DIV/0!</v>
      </c>
      <c r="O266" s="43" t="e">
        <f>VLOOKUP($I266,'Target Model'!$A$4:$N$26,14,TRUE)</f>
        <v>#DIV/0!</v>
      </c>
    </row>
    <row r="267" spans="1:15" x14ac:dyDescent="0.35">
      <c r="A267" s="64"/>
      <c r="B267" s="64"/>
      <c r="C267" s="64"/>
      <c r="D267" s="64"/>
      <c r="E267" s="50" t="str">
        <f>IF(B267&lt;&gt;0,VLOOKUP(B267,'Prior Attainment'!$A$2:$B$9,2,FALSE),"")</f>
        <v/>
      </c>
      <c r="F267" s="44" t="str">
        <f>IF(C267&lt;&gt;0,VLOOKUP(C267,'Prior Attainment'!$A$2:$B$9,2,FALSE),"")</f>
        <v/>
      </c>
      <c r="G267" s="44" t="str">
        <f>IF(D267&lt;&gt;0,VLOOKUP(D267,'Prior Attainment'!$A$2:$B$9,2,FALSE),"")</f>
        <v/>
      </c>
      <c r="H267" s="50" t="e">
        <f t="shared" si="12"/>
        <v>#DIV/0!</v>
      </c>
      <c r="I267" s="52" t="e">
        <f t="shared" si="13"/>
        <v>#DIV/0!</v>
      </c>
      <c r="J267" s="54" t="e">
        <f>VLOOKUP($I267,'Target Model'!$A$4:$K$26,9,TRUE)</f>
        <v>#DIV/0!</v>
      </c>
      <c r="K267" s="55" t="e">
        <f>VLOOKUP($I267,'Target Model'!$A$4:$K$26,10,TRUE)</f>
        <v>#DIV/0!</v>
      </c>
      <c r="L267" s="43" t="e">
        <f>VLOOKUP($I267,'Target Model'!$A$4:$K$26,11,TRUE)</f>
        <v>#DIV/0!</v>
      </c>
      <c r="M267" s="54" t="e">
        <f>VLOOKUP($I267,'Target Model'!$A$4:$N$26,12,TRUE)</f>
        <v>#DIV/0!</v>
      </c>
      <c r="N267" s="55" t="e">
        <f>VLOOKUP($I267,'Target Model'!$A$4:$N$26,13,TRUE)</f>
        <v>#DIV/0!</v>
      </c>
      <c r="O267" s="43" t="e">
        <f>VLOOKUP($I267,'Target Model'!$A$4:$N$26,14,TRUE)</f>
        <v>#DIV/0!</v>
      </c>
    </row>
    <row r="268" spans="1:15" x14ac:dyDescent="0.35">
      <c r="A268" s="64"/>
      <c r="B268" s="64"/>
      <c r="C268" s="64"/>
      <c r="D268" s="64"/>
      <c r="E268" s="50" t="str">
        <f>IF(B268&lt;&gt;0,VLOOKUP(B268,'Prior Attainment'!$A$2:$B$9,2,FALSE),"")</f>
        <v/>
      </c>
      <c r="F268" s="44" t="str">
        <f>IF(C268&lt;&gt;0,VLOOKUP(C268,'Prior Attainment'!$A$2:$B$9,2,FALSE),"")</f>
        <v/>
      </c>
      <c r="G268" s="44" t="str">
        <f>IF(D268&lt;&gt;0,VLOOKUP(D268,'Prior Attainment'!$A$2:$B$9,2,FALSE),"")</f>
        <v/>
      </c>
      <c r="H268" s="50" t="e">
        <f t="shared" si="12"/>
        <v>#DIV/0!</v>
      </c>
      <c r="I268" s="52" t="e">
        <f t="shared" si="13"/>
        <v>#DIV/0!</v>
      </c>
      <c r="J268" s="54" t="e">
        <f>VLOOKUP($I268,'Target Model'!$A$4:$K$26,9,TRUE)</f>
        <v>#DIV/0!</v>
      </c>
      <c r="K268" s="55" t="e">
        <f>VLOOKUP($I268,'Target Model'!$A$4:$K$26,10,TRUE)</f>
        <v>#DIV/0!</v>
      </c>
      <c r="L268" s="43" t="e">
        <f>VLOOKUP($I268,'Target Model'!$A$4:$K$26,11,TRUE)</f>
        <v>#DIV/0!</v>
      </c>
      <c r="M268" s="54" t="e">
        <f>VLOOKUP($I268,'Target Model'!$A$4:$N$26,12,TRUE)</f>
        <v>#DIV/0!</v>
      </c>
      <c r="N268" s="55" t="e">
        <f>VLOOKUP($I268,'Target Model'!$A$4:$N$26,13,TRUE)</f>
        <v>#DIV/0!</v>
      </c>
      <c r="O268" s="43" t="e">
        <f>VLOOKUP($I268,'Target Model'!$A$4:$N$26,14,TRUE)</f>
        <v>#DIV/0!</v>
      </c>
    </row>
    <row r="269" spans="1:15" x14ac:dyDescent="0.35">
      <c r="A269" s="64"/>
      <c r="B269" s="64"/>
      <c r="C269" s="64"/>
      <c r="D269" s="64"/>
      <c r="E269" s="50" t="str">
        <f>IF(B269&lt;&gt;0,VLOOKUP(B269,'Prior Attainment'!$A$2:$B$9,2,FALSE),"")</f>
        <v/>
      </c>
      <c r="F269" s="44" t="str">
        <f>IF(C269&lt;&gt;0,VLOOKUP(C269,'Prior Attainment'!$A$2:$B$9,2,FALSE),"")</f>
        <v/>
      </c>
      <c r="G269" s="44" t="str">
        <f>IF(D269&lt;&gt;0,VLOOKUP(D269,'Prior Attainment'!$A$2:$B$9,2,FALSE),"")</f>
        <v/>
      </c>
      <c r="H269" s="50" t="e">
        <f t="shared" si="12"/>
        <v>#DIV/0!</v>
      </c>
      <c r="I269" s="52" t="e">
        <f t="shared" si="13"/>
        <v>#DIV/0!</v>
      </c>
      <c r="J269" s="54" t="e">
        <f>VLOOKUP($I269,'Target Model'!$A$4:$K$26,9,TRUE)</f>
        <v>#DIV/0!</v>
      </c>
      <c r="K269" s="55" t="e">
        <f>VLOOKUP($I269,'Target Model'!$A$4:$K$26,10,TRUE)</f>
        <v>#DIV/0!</v>
      </c>
      <c r="L269" s="43" t="e">
        <f>VLOOKUP($I269,'Target Model'!$A$4:$K$26,11,TRUE)</f>
        <v>#DIV/0!</v>
      </c>
      <c r="M269" s="54" t="e">
        <f>VLOOKUP($I269,'Target Model'!$A$4:$N$26,12,TRUE)</f>
        <v>#DIV/0!</v>
      </c>
      <c r="N269" s="55" t="e">
        <f>VLOOKUP($I269,'Target Model'!$A$4:$N$26,13,TRUE)</f>
        <v>#DIV/0!</v>
      </c>
      <c r="O269" s="43" t="e">
        <f>VLOOKUP($I269,'Target Model'!$A$4:$N$26,14,TRUE)</f>
        <v>#DIV/0!</v>
      </c>
    </row>
    <row r="270" spans="1:15" x14ac:dyDescent="0.35">
      <c r="A270" s="64"/>
      <c r="B270" s="64"/>
      <c r="C270" s="64"/>
      <c r="D270" s="64"/>
      <c r="E270" s="50" t="str">
        <f>IF(B270&lt;&gt;0,VLOOKUP(B270,'Prior Attainment'!$A$2:$B$9,2,FALSE),"")</f>
        <v/>
      </c>
      <c r="F270" s="44" t="str">
        <f>IF(C270&lt;&gt;0,VLOOKUP(C270,'Prior Attainment'!$A$2:$B$9,2,FALSE),"")</f>
        <v/>
      </c>
      <c r="G270" s="44" t="str">
        <f>IF(D270&lt;&gt;0,VLOOKUP(D270,'Prior Attainment'!$A$2:$B$9,2,FALSE),"")</f>
        <v/>
      </c>
      <c r="H270" s="50" t="e">
        <f t="shared" si="12"/>
        <v>#DIV/0!</v>
      </c>
      <c r="I270" s="52" t="e">
        <f t="shared" si="13"/>
        <v>#DIV/0!</v>
      </c>
      <c r="J270" s="54" t="e">
        <f>VLOOKUP($I270,'Target Model'!$A$4:$K$26,9,TRUE)</f>
        <v>#DIV/0!</v>
      </c>
      <c r="K270" s="55" t="e">
        <f>VLOOKUP($I270,'Target Model'!$A$4:$K$26,10,TRUE)</f>
        <v>#DIV/0!</v>
      </c>
      <c r="L270" s="43" t="e">
        <f>VLOOKUP($I270,'Target Model'!$A$4:$K$26,11,TRUE)</f>
        <v>#DIV/0!</v>
      </c>
      <c r="M270" s="54" t="e">
        <f>VLOOKUP($I270,'Target Model'!$A$4:$N$26,12,TRUE)</f>
        <v>#DIV/0!</v>
      </c>
      <c r="N270" s="55" t="e">
        <f>VLOOKUP($I270,'Target Model'!$A$4:$N$26,13,TRUE)</f>
        <v>#DIV/0!</v>
      </c>
      <c r="O270" s="43" t="e">
        <f>VLOOKUP($I270,'Target Model'!$A$4:$N$26,14,TRUE)</f>
        <v>#DIV/0!</v>
      </c>
    </row>
    <row r="271" spans="1:15" x14ac:dyDescent="0.35">
      <c r="A271" s="64"/>
      <c r="B271" s="64"/>
      <c r="C271" s="64"/>
      <c r="D271" s="64"/>
      <c r="E271" s="50" t="str">
        <f>IF(B271&lt;&gt;0,VLOOKUP(B271,'Prior Attainment'!$A$2:$B$9,2,FALSE),"")</f>
        <v/>
      </c>
      <c r="F271" s="44" t="str">
        <f>IF(C271&lt;&gt;0,VLOOKUP(C271,'Prior Attainment'!$A$2:$B$9,2,FALSE),"")</f>
        <v/>
      </c>
      <c r="G271" s="44" t="str">
        <f>IF(D271&lt;&gt;0,VLOOKUP(D271,'Prior Attainment'!$A$2:$B$9,2,FALSE),"")</f>
        <v/>
      </c>
      <c r="H271" s="50" t="e">
        <f t="shared" si="12"/>
        <v>#DIV/0!</v>
      </c>
      <c r="I271" s="52" t="e">
        <f t="shared" si="13"/>
        <v>#DIV/0!</v>
      </c>
      <c r="J271" s="54" t="e">
        <f>VLOOKUP($I271,'Target Model'!$A$4:$K$26,9,TRUE)</f>
        <v>#DIV/0!</v>
      </c>
      <c r="K271" s="55" t="e">
        <f>VLOOKUP($I271,'Target Model'!$A$4:$K$26,10,TRUE)</f>
        <v>#DIV/0!</v>
      </c>
      <c r="L271" s="43" t="e">
        <f>VLOOKUP($I271,'Target Model'!$A$4:$K$26,11,TRUE)</f>
        <v>#DIV/0!</v>
      </c>
      <c r="M271" s="54" t="e">
        <f>VLOOKUP($I271,'Target Model'!$A$4:$N$26,12,TRUE)</f>
        <v>#DIV/0!</v>
      </c>
      <c r="N271" s="55" t="e">
        <f>VLOOKUP($I271,'Target Model'!$A$4:$N$26,13,TRUE)</f>
        <v>#DIV/0!</v>
      </c>
      <c r="O271" s="43" t="e">
        <f>VLOOKUP($I271,'Target Model'!$A$4:$N$26,14,TRUE)</f>
        <v>#DIV/0!</v>
      </c>
    </row>
    <row r="272" spans="1:15" x14ac:dyDescent="0.35">
      <c r="A272" s="64"/>
      <c r="B272" s="64"/>
      <c r="C272" s="64"/>
      <c r="D272" s="64"/>
      <c r="E272" s="50" t="str">
        <f>IF(B272&lt;&gt;0,VLOOKUP(B272,'Prior Attainment'!$A$2:$B$9,2,FALSE),"")</f>
        <v/>
      </c>
      <c r="F272" s="44" t="str">
        <f>IF(C272&lt;&gt;0,VLOOKUP(C272,'Prior Attainment'!$A$2:$B$9,2,FALSE),"")</f>
        <v/>
      </c>
      <c r="G272" s="44" t="str">
        <f>IF(D272&lt;&gt;0,VLOOKUP(D272,'Prior Attainment'!$A$2:$B$9,2,FALSE),"")</f>
        <v/>
      </c>
      <c r="H272" s="50" t="e">
        <f t="shared" si="12"/>
        <v>#DIV/0!</v>
      </c>
      <c r="I272" s="52" t="e">
        <f t="shared" si="13"/>
        <v>#DIV/0!</v>
      </c>
      <c r="J272" s="54" t="e">
        <f>VLOOKUP($I272,'Target Model'!$A$4:$K$26,9,TRUE)</f>
        <v>#DIV/0!</v>
      </c>
      <c r="K272" s="55" t="e">
        <f>VLOOKUP($I272,'Target Model'!$A$4:$K$26,10,TRUE)</f>
        <v>#DIV/0!</v>
      </c>
      <c r="L272" s="43" t="e">
        <f>VLOOKUP($I272,'Target Model'!$A$4:$K$26,11,TRUE)</f>
        <v>#DIV/0!</v>
      </c>
      <c r="M272" s="54" t="e">
        <f>VLOOKUP($I272,'Target Model'!$A$4:$N$26,12,TRUE)</f>
        <v>#DIV/0!</v>
      </c>
      <c r="N272" s="55" t="e">
        <f>VLOOKUP($I272,'Target Model'!$A$4:$N$26,13,TRUE)</f>
        <v>#DIV/0!</v>
      </c>
      <c r="O272" s="43" t="e">
        <f>VLOOKUP($I272,'Target Model'!$A$4:$N$26,14,TRUE)</f>
        <v>#DIV/0!</v>
      </c>
    </row>
    <row r="273" spans="1:15" x14ac:dyDescent="0.35">
      <c r="A273" s="64"/>
      <c r="B273" s="64"/>
      <c r="C273" s="64"/>
      <c r="D273" s="64"/>
      <c r="E273" s="50" t="str">
        <f>IF(B273&lt;&gt;0,VLOOKUP(B273,'Prior Attainment'!$A$2:$B$9,2,FALSE),"")</f>
        <v/>
      </c>
      <c r="F273" s="44" t="str">
        <f>IF(C273&lt;&gt;0,VLOOKUP(C273,'Prior Attainment'!$A$2:$B$9,2,FALSE),"")</f>
        <v/>
      </c>
      <c r="G273" s="44" t="str">
        <f>IF(D273&lt;&gt;0,VLOOKUP(D273,'Prior Attainment'!$A$2:$B$9,2,FALSE),"")</f>
        <v/>
      </c>
      <c r="H273" s="50" t="e">
        <f t="shared" si="12"/>
        <v>#DIV/0!</v>
      </c>
      <c r="I273" s="52" t="e">
        <f t="shared" si="13"/>
        <v>#DIV/0!</v>
      </c>
      <c r="J273" s="54" t="e">
        <f>VLOOKUP($I273,'Target Model'!$A$4:$K$26,9,TRUE)</f>
        <v>#DIV/0!</v>
      </c>
      <c r="K273" s="55" t="e">
        <f>VLOOKUP($I273,'Target Model'!$A$4:$K$26,10,TRUE)</f>
        <v>#DIV/0!</v>
      </c>
      <c r="L273" s="43" t="e">
        <f>VLOOKUP($I273,'Target Model'!$A$4:$K$26,11,TRUE)</f>
        <v>#DIV/0!</v>
      </c>
      <c r="M273" s="54" t="e">
        <f>VLOOKUP($I273,'Target Model'!$A$4:$N$26,12,TRUE)</f>
        <v>#DIV/0!</v>
      </c>
      <c r="N273" s="55" t="e">
        <f>VLOOKUP($I273,'Target Model'!$A$4:$N$26,13,TRUE)</f>
        <v>#DIV/0!</v>
      </c>
      <c r="O273" s="43" t="e">
        <f>VLOOKUP($I273,'Target Model'!$A$4:$N$26,14,TRUE)</f>
        <v>#DIV/0!</v>
      </c>
    </row>
    <row r="274" spans="1:15" x14ac:dyDescent="0.35">
      <c r="A274" s="64"/>
      <c r="B274" s="64"/>
      <c r="C274" s="64"/>
      <c r="D274" s="64"/>
      <c r="E274" s="50" t="str">
        <f>IF(B274&lt;&gt;0,VLOOKUP(B274,'Prior Attainment'!$A$2:$B$9,2,FALSE),"")</f>
        <v/>
      </c>
      <c r="F274" s="44" t="str">
        <f>IF(C274&lt;&gt;0,VLOOKUP(C274,'Prior Attainment'!$A$2:$B$9,2,FALSE),"")</f>
        <v/>
      </c>
      <c r="G274" s="44" t="str">
        <f>IF(D274&lt;&gt;0,VLOOKUP(D274,'Prior Attainment'!$A$2:$B$9,2,FALSE),"")</f>
        <v/>
      </c>
      <c r="H274" s="50" t="e">
        <f t="shared" si="12"/>
        <v>#DIV/0!</v>
      </c>
      <c r="I274" s="52" t="e">
        <f t="shared" si="13"/>
        <v>#DIV/0!</v>
      </c>
      <c r="J274" s="54" t="e">
        <f>VLOOKUP($I274,'Target Model'!$A$4:$K$26,9,TRUE)</f>
        <v>#DIV/0!</v>
      </c>
      <c r="K274" s="55" t="e">
        <f>VLOOKUP($I274,'Target Model'!$A$4:$K$26,10,TRUE)</f>
        <v>#DIV/0!</v>
      </c>
      <c r="L274" s="43" t="e">
        <f>VLOOKUP($I274,'Target Model'!$A$4:$K$26,11,TRUE)</f>
        <v>#DIV/0!</v>
      </c>
      <c r="M274" s="54" t="e">
        <f>VLOOKUP($I274,'Target Model'!$A$4:$N$26,12,TRUE)</f>
        <v>#DIV/0!</v>
      </c>
      <c r="N274" s="55" t="e">
        <f>VLOOKUP($I274,'Target Model'!$A$4:$N$26,13,TRUE)</f>
        <v>#DIV/0!</v>
      </c>
      <c r="O274" s="43" t="e">
        <f>VLOOKUP($I274,'Target Model'!$A$4:$N$26,14,TRUE)</f>
        <v>#DIV/0!</v>
      </c>
    </row>
    <row r="275" spans="1:15" x14ac:dyDescent="0.35">
      <c r="A275" s="64"/>
      <c r="B275" s="64"/>
      <c r="C275" s="64"/>
      <c r="D275" s="64"/>
      <c r="E275" s="50" t="str">
        <f>IF(B275&lt;&gt;0,VLOOKUP(B275,'Prior Attainment'!$A$2:$B$9,2,FALSE),"")</f>
        <v/>
      </c>
      <c r="F275" s="44" t="str">
        <f>IF(C275&lt;&gt;0,VLOOKUP(C275,'Prior Attainment'!$A$2:$B$9,2,FALSE),"")</f>
        <v/>
      </c>
      <c r="G275" s="44" t="str">
        <f>IF(D275&lt;&gt;0,VLOOKUP(D275,'Prior Attainment'!$A$2:$B$9,2,FALSE),"")</f>
        <v/>
      </c>
      <c r="H275" s="50" t="e">
        <f t="shared" si="12"/>
        <v>#DIV/0!</v>
      </c>
      <c r="I275" s="52" t="e">
        <f t="shared" si="13"/>
        <v>#DIV/0!</v>
      </c>
      <c r="J275" s="54" t="e">
        <f>VLOOKUP($I275,'Target Model'!$A$4:$K$26,9,TRUE)</f>
        <v>#DIV/0!</v>
      </c>
      <c r="K275" s="55" t="e">
        <f>VLOOKUP($I275,'Target Model'!$A$4:$K$26,10,TRUE)</f>
        <v>#DIV/0!</v>
      </c>
      <c r="L275" s="43" t="e">
        <f>VLOOKUP($I275,'Target Model'!$A$4:$K$26,11,TRUE)</f>
        <v>#DIV/0!</v>
      </c>
      <c r="M275" s="54" t="e">
        <f>VLOOKUP($I275,'Target Model'!$A$4:$N$26,12,TRUE)</f>
        <v>#DIV/0!</v>
      </c>
      <c r="N275" s="55" t="e">
        <f>VLOOKUP($I275,'Target Model'!$A$4:$N$26,13,TRUE)</f>
        <v>#DIV/0!</v>
      </c>
      <c r="O275" s="43" t="e">
        <f>VLOOKUP($I275,'Target Model'!$A$4:$N$26,14,TRUE)</f>
        <v>#DIV/0!</v>
      </c>
    </row>
    <row r="276" spans="1:15" x14ac:dyDescent="0.35">
      <c r="A276" s="64"/>
      <c r="B276" s="64"/>
      <c r="C276" s="64"/>
      <c r="D276" s="64"/>
      <c r="E276" s="50" t="str">
        <f>IF(B276&lt;&gt;0,VLOOKUP(B276,'Prior Attainment'!$A$2:$B$9,2,FALSE),"")</f>
        <v/>
      </c>
      <c r="F276" s="44" t="str">
        <f>IF(C276&lt;&gt;0,VLOOKUP(C276,'Prior Attainment'!$A$2:$B$9,2,FALSE),"")</f>
        <v/>
      </c>
      <c r="G276" s="44" t="str">
        <f>IF(D276&lt;&gt;0,VLOOKUP(D276,'Prior Attainment'!$A$2:$B$9,2,FALSE),"")</f>
        <v/>
      </c>
      <c r="H276" s="50" t="e">
        <f t="shared" si="12"/>
        <v>#DIV/0!</v>
      </c>
      <c r="I276" s="52" t="e">
        <f t="shared" si="13"/>
        <v>#DIV/0!</v>
      </c>
      <c r="J276" s="54" t="e">
        <f>VLOOKUP($I276,'Target Model'!$A$4:$K$26,9,TRUE)</f>
        <v>#DIV/0!</v>
      </c>
      <c r="K276" s="55" t="e">
        <f>VLOOKUP($I276,'Target Model'!$A$4:$K$26,10,TRUE)</f>
        <v>#DIV/0!</v>
      </c>
      <c r="L276" s="43" t="e">
        <f>VLOOKUP($I276,'Target Model'!$A$4:$K$26,11,TRUE)</f>
        <v>#DIV/0!</v>
      </c>
      <c r="M276" s="54" t="e">
        <f>VLOOKUP($I276,'Target Model'!$A$4:$N$26,12,TRUE)</f>
        <v>#DIV/0!</v>
      </c>
      <c r="N276" s="55" t="e">
        <f>VLOOKUP($I276,'Target Model'!$A$4:$N$26,13,TRUE)</f>
        <v>#DIV/0!</v>
      </c>
      <c r="O276" s="43" t="e">
        <f>VLOOKUP($I276,'Target Model'!$A$4:$N$26,14,TRUE)</f>
        <v>#DIV/0!</v>
      </c>
    </row>
    <row r="277" spans="1:15" x14ac:dyDescent="0.35">
      <c r="A277" s="64"/>
      <c r="B277" s="64"/>
      <c r="C277" s="64"/>
      <c r="D277" s="64"/>
      <c r="E277" s="50" t="str">
        <f>IF(B277&lt;&gt;0,VLOOKUP(B277,'Prior Attainment'!$A$2:$B$9,2,FALSE),"")</f>
        <v/>
      </c>
      <c r="F277" s="44" t="str">
        <f>IF(C277&lt;&gt;0,VLOOKUP(C277,'Prior Attainment'!$A$2:$B$9,2,FALSE),"")</f>
        <v/>
      </c>
      <c r="G277" s="44" t="str">
        <f>IF(D277&lt;&gt;0,VLOOKUP(D277,'Prior Attainment'!$A$2:$B$9,2,FALSE),"")</f>
        <v/>
      </c>
      <c r="H277" s="50" t="e">
        <f t="shared" si="12"/>
        <v>#DIV/0!</v>
      </c>
      <c r="I277" s="52" t="e">
        <f t="shared" si="13"/>
        <v>#DIV/0!</v>
      </c>
      <c r="J277" s="54" t="e">
        <f>VLOOKUP($I277,'Target Model'!$A$4:$K$26,9,TRUE)</f>
        <v>#DIV/0!</v>
      </c>
      <c r="K277" s="55" t="e">
        <f>VLOOKUP($I277,'Target Model'!$A$4:$K$26,10,TRUE)</f>
        <v>#DIV/0!</v>
      </c>
      <c r="L277" s="43" t="e">
        <f>VLOOKUP($I277,'Target Model'!$A$4:$K$26,11,TRUE)</f>
        <v>#DIV/0!</v>
      </c>
      <c r="M277" s="54" t="e">
        <f>VLOOKUP($I277,'Target Model'!$A$4:$N$26,12,TRUE)</f>
        <v>#DIV/0!</v>
      </c>
      <c r="N277" s="55" t="e">
        <f>VLOOKUP($I277,'Target Model'!$A$4:$N$26,13,TRUE)</f>
        <v>#DIV/0!</v>
      </c>
      <c r="O277" s="43" t="e">
        <f>VLOOKUP($I277,'Target Model'!$A$4:$N$26,14,TRUE)</f>
        <v>#DIV/0!</v>
      </c>
    </row>
    <row r="278" spans="1:15" x14ac:dyDescent="0.35">
      <c r="A278" s="64"/>
      <c r="B278" s="64"/>
      <c r="C278" s="64"/>
      <c r="D278" s="64"/>
      <c r="E278" s="50" t="str">
        <f>IF(B278&lt;&gt;0,VLOOKUP(B278,'Prior Attainment'!$A$2:$B$9,2,FALSE),"")</f>
        <v/>
      </c>
      <c r="F278" s="44" t="str">
        <f>IF(C278&lt;&gt;0,VLOOKUP(C278,'Prior Attainment'!$A$2:$B$9,2,FALSE),"")</f>
        <v/>
      </c>
      <c r="G278" s="44" t="str">
        <f>IF(D278&lt;&gt;0,VLOOKUP(D278,'Prior Attainment'!$A$2:$B$9,2,FALSE),"")</f>
        <v/>
      </c>
      <c r="H278" s="50" t="e">
        <f t="shared" si="12"/>
        <v>#DIV/0!</v>
      </c>
      <c r="I278" s="52" t="e">
        <f t="shared" si="13"/>
        <v>#DIV/0!</v>
      </c>
      <c r="J278" s="54" t="e">
        <f>VLOOKUP($I278,'Target Model'!$A$4:$K$26,9,TRUE)</f>
        <v>#DIV/0!</v>
      </c>
      <c r="K278" s="55" t="e">
        <f>VLOOKUP($I278,'Target Model'!$A$4:$K$26,10,TRUE)</f>
        <v>#DIV/0!</v>
      </c>
      <c r="L278" s="43" t="e">
        <f>VLOOKUP($I278,'Target Model'!$A$4:$K$26,11,TRUE)</f>
        <v>#DIV/0!</v>
      </c>
      <c r="M278" s="54" t="e">
        <f>VLOOKUP($I278,'Target Model'!$A$4:$N$26,12,TRUE)</f>
        <v>#DIV/0!</v>
      </c>
      <c r="N278" s="55" t="e">
        <f>VLOOKUP($I278,'Target Model'!$A$4:$N$26,13,TRUE)</f>
        <v>#DIV/0!</v>
      </c>
      <c r="O278" s="43" t="e">
        <f>VLOOKUP($I278,'Target Model'!$A$4:$N$26,14,TRUE)</f>
        <v>#DIV/0!</v>
      </c>
    </row>
    <row r="279" spans="1:15" x14ac:dyDescent="0.35">
      <c r="A279" s="64"/>
      <c r="B279" s="64"/>
      <c r="C279" s="64"/>
      <c r="D279" s="64"/>
      <c r="E279" s="50" t="str">
        <f>IF(B279&lt;&gt;0,VLOOKUP(B279,'Prior Attainment'!$A$2:$B$9,2,FALSE),"")</f>
        <v/>
      </c>
      <c r="F279" s="44" t="str">
        <f>IF(C279&lt;&gt;0,VLOOKUP(C279,'Prior Attainment'!$A$2:$B$9,2,FALSE),"")</f>
        <v/>
      </c>
      <c r="G279" s="44" t="str">
        <f>IF(D279&lt;&gt;0,VLOOKUP(D279,'Prior Attainment'!$A$2:$B$9,2,FALSE),"")</f>
        <v/>
      </c>
      <c r="H279" s="50" t="e">
        <f t="shared" si="12"/>
        <v>#DIV/0!</v>
      </c>
      <c r="I279" s="52" t="e">
        <f t="shared" si="13"/>
        <v>#DIV/0!</v>
      </c>
      <c r="J279" s="54" t="e">
        <f>VLOOKUP($I279,'Target Model'!$A$4:$K$26,9,TRUE)</f>
        <v>#DIV/0!</v>
      </c>
      <c r="K279" s="55" t="e">
        <f>VLOOKUP($I279,'Target Model'!$A$4:$K$26,10,TRUE)</f>
        <v>#DIV/0!</v>
      </c>
      <c r="L279" s="43" t="e">
        <f>VLOOKUP($I279,'Target Model'!$A$4:$K$26,11,TRUE)</f>
        <v>#DIV/0!</v>
      </c>
      <c r="M279" s="54" t="e">
        <f>VLOOKUP($I279,'Target Model'!$A$4:$N$26,12,TRUE)</f>
        <v>#DIV/0!</v>
      </c>
      <c r="N279" s="55" t="e">
        <f>VLOOKUP($I279,'Target Model'!$A$4:$N$26,13,TRUE)</f>
        <v>#DIV/0!</v>
      </c>
      <c r="O279" s="43" t="e">
        <f>VLOOKUP($I279,'Target Model'!$A$4:$N$26,14,TRUE)</f>
        <v>#DIV/0!</v>
      </c>
    </row>
    <row r="280" spans="1:15" x14ac:dyDescent="0.35">
      <c r="A280" s="64"/>
      <c r="B280" s="64"/>
      <c r="C280" s="64"/>
      <c r="D280" s="64"/>
      <c r="E280" s="50" t="str">
        <f>IF(B280&lt;&gt;0,VLOOKUP(B280,'Prior Attainment'!$A$2:$B$9,2,FALSE),"")</f>
        <v/>
      </c>
      <c r="F280" s="44" t="str">
        <f>IF(C280&lt;&gt;0,VLOOKUP(C280,'Prior Attainment'!$A$2:$B$9,2,FALSE),"")</f>
        <v/>
      </c>
      <c r="G280" s="44" t="str">
        <f>IF(D280&lt;&gt;0,VLOOKUP(D280,'Prior Attainment'!$A$2:$B$9,2,FALSE),"")</f>
        <v/>
      </c>
      <c r="H280" s="50" t="e">
        <f t="shared" si="12"/>
        <v>#DIV/0!</v>
      </c>
      <c r="I280" s="52" t="e">
        <f t="shared" si="13"/>
        <v>#DIV/0!</v>
      </c>
      <c r="J280" s="54" t="e">
        <f>VLOOKUP($I280,'Target Model'!$A$4:$K$26,9,TRUE)</f>
        <v>#DIV/0!</v>
      </c>
      <c r="K280" s="55" t="e">
        <f>VLOOKUP($I280,'Target Model'!$A$4:$K$26,10,TRUE)</f>
        <v>#DIV/0!</v>
      </c>
      <c r="L280" s="43" t="e">
        <f>VLOOKUP($I280,'Target Model'!$A$4:$K$26,11,TRUE)</f>
        <v>#DIV/0!</v>
      </c>
      <c r="M280" s="54" t="e">
        <f>VLOOKUP($I280,'Target Model'!$A$4:$N$26,12,TRUE)</f>
        <v>#DIV/0!</v>
      </c>
      <c r="N280" s="55" t="e">
        <f>VLOOKUP($I280,'Target Model'!$A$4:$N$26,13,TRUE)</f>
        <v>#DIV/0!</v>
      </c>
      <c r="O280" s="43" t="e">
        <f>VLOOKUP($I280,'Target Model'!$A$4:$N$26,14,TRUE)</f>
        <v>#DIV/0!</v>
      </c>
    </row>
    <row r="281" spans="1:15" x14ac:dyDescent="0.35">
      <c r="A281" s="64"/>
      <c r="B281" s="64"/>
      <c r="C281" s="64"/>
      <c r="D281" s="64"/>
      <c r="E281" s="50" t="str">
        <f>IF(B281&lt;&gt;0,VLOOKUP(B281,'Prior Attainment'!$A$2:$B$9,2,FALSE),"")</f>
        <v/>
      </c>
      <c r="F281" s="44" t="str">
        <f>IF(C281&lt;&gt;0,VLOOKUP(C281,'Prior Attainment'!$A$2:$B$9,2,FALSE),"")</f>
        <v/>
      </c>
      <c r="G281" s="44" t="str">
        <f>IF(D281&lt;&gt;0,VLOOKUP(D281,'Prior Attainment'!$A$2:$B$9,2,FALSE),"")</f>
        <v/>
      </c>
      <c r="H281" s="50" t="e">
        <f t="shared" si="12"/>
        <v>#DIV/0!</v>
      </c>
      <c r="I281" s="52" t="e">
        <f t="shared" si="13"/>
        <v>#DIV/0!</v>
      </c>
      <c r="J281" s="54" t="e">
        <f>VLOOKUP($I281,'Target Model'!$A$4:$K$26,9,TRUE)</f>
        <v>#DIV/0!</v>
      </c>
      <c r="K281" s="55" t="e">
        <f>VLOOKUP($I281,'Target Model'!$A$4:$K$26,10,TRUE)</f>
        <v>#DIV/0!</v>
      </c>
      <c r="L281" s="43" t="e">
        <f>VLOOKUP($I281,'Target Model'!$A$4:$K$26,11,TRUE)</f>
        <v>#DIV/0!</v>
      </c>
      <c r="M281" s="54" t="e">
        <f>VLOOKUP($I281,'Target Model'!$A$4:$N$26,12,TRUE)</f>
        <v>#DIV/0!</v>
      </c>
      <c r="N281" s="55" t="e">
        <f>VLOOKUP($I281,'Target Model'!$A$4:$N$26,13,TRUE)</f>
        <v>#DIV/0!</v>
      </c>
      <c r="O281" s="43" t="e">
        <f>VLOOKUP($I281,'Target Model'!$A$4:$N$26,14,TRUE)</f>
        <v>#DIV/0!</v>
      </c>
    </row>
    <row r="282" spans="1:15" x14ac:dyDescent="0.35">
      <c r="A282" s="64"/>
      <c r="B282" s="64"/>
      <c r="C282" s="64"/>
      <c r="D282" s="64"/>
      <c r="E282" s="50" t="str">
        <f>IF(B282&lt;&gt;0,VLOOKUP(B282,'Prior Attainment'!$A$2:$B$9,2,FALSE),"")</f>
        <v/>
      </c>
      <c r="F282" s="44" t="str">
        <f>IF(C282&lt;&gt;0,VLOOKUP(C282,'Prior Attainment'!$A$2:$B$9,2,FALSE),"")</f>
        <v/>
      </c>
      <c r="G282" s="44" t="str">
        <f>IF(D282&lt;&gt;0,VLOOKUP(D282,'Prior Attainment'!$A$2:$B$9,2,FALSE),"")</f>
        <v/>
      </c>
      <c r="H282" s="50" t="e">
        <f t="shared" si="12"/>
        <v>#DIV/0!</v>
      </c>
      <c r="I282" s="52" t="e">
        <f t="shared" si="13"/>
        <v>#DIV/0!</v>
      </c>
      <c r="J282" s="54" t="e">
        <f>VLOOKUP($I282,'Target Model'!$A$4:$K$26,9,TRUE)</f>
        <v>#DIV/0!</v>
      </c>
      <c r="K282" s="55" t="e">
        <f>VLOOKUP($I282,'Target Model'!$A$4:$K$26,10,TRUE)</f>
        <v>#DIV/0!</v>
      </c>
      <c r="L282" s="43" t="e">
        <f>VLOOKUP($I282,'Target Model'!$A$4:$K$26,11,TRUE)</f>
        <v>#DIV/0!</v>
      </c>
      <c r="M282" s="54" t="e">
        <f>VLOOKUP($I282,'Target Model'!$A$4:$N$26,12,TRUE)</f>
        <v>#DIV/0!</v>
      </c>
      <c r="N282" s="55" t="e">
        <f>VLOOKUP($I282,'Target Model'!$A$4:$N$26,13,TRUE)</f>
        <v>#DIV/0!</v>
      </c>
      <c r="O282" s="43" t="e">
        <f>VLOOKUP($I282,'Target Model'!$A$4:$N$26,14,TRUE)</f>
        <v>#DIV/0!</v>
      </c>
    </row>
    <row r="283" spans="1:15" x14ac:dyDescent="0.35">
      <c r="A283" s="64"/>
      <c r="B283" s="64"/>
      <c r="C283" s="64"/>
      <c r="D283" s="64"/>
      <c r="E283" s="50" t="str">
        <f>IF(B283&lt;&gt;0,VLOOKUP(B283,'Prior Attainment'!$A$2:$B$9,2,FALSE),"")</f>
        <v/>
      </c>
      <c r="F283" s="44" t="str">
        <f>IF(C283&lt;&gt;0,VLOOKUP(C283,'Prior Attainment'!$A$2:$B$9,2,FALSE),"")</f>
        <v/>
      </c>
      <c r="G283" s="44" t="str">
        <f>IF(D283&lt;&gt;0,VLOOKUP(D283,'Prior Attainment'!$A$2:$B$9,2,FALSE),"")</f>
        <v/>
      </c>
      <c r="H283" s="50" t="e">
        <f t="shared" si="12"/>
        <v>#DIV/0!</v>
      </c>
      <c r="I283" s="52" t="e">
        <f t="shared" si="13"/>
        <v>#DIV/0!</v>
      </c>
      <c r="J283" s="54" t="e">
        <f>VLOOKUP($I283,'Target Model'!$A$4:$K$26,9,TRUE)</f>
        <v>#DIV/0!</v>
      </c>
      <c r="K283" s="55" t="e">
        <f>VLOOKUP($I283,'Target Model'!$A$4:$K$26,10,TRUE)</f>
        <v>#DIV/0!</v>
      </c>
      <c r="L283" s="43" t="e">
        <f>VLOOKUP($I283,'Target Model'!$A$4:$K$26,11,TRUE)</f>
        <v>#DIV/0!</v>
      </c>
      <c r="M283" s="54" t="e">
        <f>VLOOKUP($I283,'Target Model'!$A$4:$N$26,12,TRUE)</f>
        <v>#DIV/0!</v>
      </c>
      <c r="N283" s="55" t="e">
        <f>VLOOKUP($I283,'Target Model'!$A$4:$N$26,13,TRUE)</f>
        <v>#DIV/0!</v>
      </c>
      <c r="O283" s="43" t="e">
        <f>VLOOKUP($I283,'Target Model'!$A$4:$N$26,14,TRUE)</f>
        <v>#DIV/0!</v>
      </c>
    </row>
    <row r="284" spans="1:15" x14ac:dyDescent="0.35">
      <c r="A284" s="64"/>
      <c r="B284" s="64"/>
      <c r="C284" s="64"/>
      <c r="D284" s="64"/>
      <c r="E284" s="50" t="str">
        <f>IF(B284&lt;&gt;0,VLOOKUP(B284,'Prior Attainment'!$A$2:$B$9,2,FALSE),"")</f>
        <v/>
      </c>
      <c r="F284" s="44" t="str">
        <f>IF(C284&lt;&gt;0,VLOOKUP(C284,'Prior Attainment'!$A$2:$B$9,2,FALSE),"")</f>
        <v/>
      </c>
      <c r="G284" s="44" t="str">
        <f>IF(D284&lt;&gt;0,VLOOKUP(D284,'Prior Attainment'!$A$2:$B$9,2,FALSE),"")</f>
        <v/>
      </c>
      <c r="H284" s="50" t="e">
        <f t="shared" si="12"/>
        <v>#DIV/0!</v>
      </c>
      <c r="I284" s="52" t="e">
        <f t="shared" si="13"/>
        <v>#DIV/0!</v>
      </c>
      <c r="J284" s="54" t="e">
        <f>VLOOKUP($I284,'Target Model'!$A$4:$K$26,9,TRUE)</f>
        <v>#DIV/0!</v>
      </c>
      <c r="K284" s="55" t="e">
        <f>VLOOKUP($I284,'Target Model'!$A$4:$K$26,10,TRUE)</f>
        <v>#DIV/0!</v>
      </c>
      <c r="L284" s="43" t="e">
        <f>VLOOKUP($I284,'Target Model'!$A$4:$K$26,11,TRUE)</f>
        <v>#DIV/0!</v>
      </c>
      <c r="M284" s="54" t="e">
        <f>VLOOKUP($I284,'Target Model'!$A$4:$N$26,12,TRUE)</f>
        <v>#DIV/0!</v>
      </c>
      <c r="N284" s="55" t="e">
        <f>VLOOKUP($I284,'Target Model'!$A$4:$N$26,13,TRUE)</f>
        <v>#DIV/0!</v>
      </c>
      <c r="O284" s="43" t="e">
        <f>VLOOKUP($I284,'Target Model'!$A$4:$N$26,14,TRUE)</f>
        <v>#DIV/0!</v>
      </c>
    </row>
    <row r="285" spans="1:15" x14ac:dyDescent="0.35">
      <c r="A285" s="64"/>
      <c r="B285" s="64"/>
      <c r="C285" s="64"/>
      <c r="D285" s="64"/>
      <c r="E285" s="50" t="str">
        <f>IF(B285&lt;&gt;0,VLOOKUP(B285,'Prior Attainment'!$A$2:$B$9,2,FALSE),"")</f>
        <v/>
      </c>
      <c r="F285" s="44" t="str">
        <f>IF(C285&lt;&gt;0,VLOOKUP(C285,'Prior Attainment'!$A$2:$B$9,2,FALSE),"")</f>
        <v/>
      </c>
      <c r="G285" s="44" t="str">
        <f>IF(D285&lt;&gt;0,VLOOKUP(D285,'Prior Attainment'!$A$2:$B$9,2,FALSE),"")</f>
        <v/>
      </c>
      <c r="H285" s="50" t="e">
        <f t="shared" si="12"/>
        <v>#DIV/0!</v>
      </c>
      <c r="I285" s="52" t="e">
        <f t="shared" si="13"/>
        <v>#DIV/0!</v>
      </c>
      <c r="J285" s="54" t="e">
        <f>VLOOKUP($I285,'Target Model'!$A$4:$K$26,9,TRUE)</f>
        <v>#DIV/0!</v>
      </c>
      <c r="K285" s="55" t="e">
        <f>VLOOKUP($I285,'Target Model'!$A$4:$K$26,10,TRUE)</f>
        <v>#DIV/0!</v>
      </c>
      <c r="L285" s="43" t="e">
        <f>VLOOKUP($I285,'Target Model'!$A$4:$K$26,11,TRUE)</f>
        <v>#DIV/0!</v>
      </c>
      <c r="M285" s="54" t="e">
        <f>VLOOKUP($I285,'Target Model'!$A$4:$N$26,12,TRUE)</f>
        <v>#DIV/0!</v>
      </c>
      <c r="N285" s="55" t="e">
        <f>VLOOKUP($I285,'Target Model'!$A$4:$N$26,13,TRUE)</f>
        <v>#DIV/0!</v>
      </c>
      <c r="O285" s="43" t="e">
        <f>VLOOKUP($I285,'Target Model'!$A$4:$N$26,14,TRUE)</f>
        <v>#DIV/0!</v>
      </c>
    </row>
    <row r="286" spans="1:15" x14ac:dyDescent="0.35">
      <c r="A286" s="64"/>
      <c r="B286" s="64"/>
      <c r="C286" s="64"/>
      <c r="D286" s="64"/>
      <c r="E286" s="50" t="str">
        <f>IF(B286&lt;&gt;0,VLOOKUP(B286,'Prior Attainment'!$A$2:$B$9,2,FALSE),"")</f>
        <v/>
      </c>
      <c r="F286" s="44" t="str">
        <f>IF(C286&lt;&gt;0,VLOOKUP(C286,'Prior Attainment'!$A$2:$B$9,2,FALSE),"")</f>
        <v/>
      </c>
      <c r="G286" s="44" t="str">
        <f>IF(D286&lt;&gt;0,VLOOKUP(D286,'Prior Attainment'!$A$2:$B$9,2,FALSE),"")</f>
        <v/>
      </c>
      <c r="H286" s="50" t="e">
        <f t="shared" si="12"/>
        <v>#DIV/0!</v>
      </c>
      <c r="I286" s="52" t="e">
        <f t="shared" si="13"/>
        <v>#DIV/0!</v>
      </c>
      <c r="J286" s="54" t="e">
        <f>VLOOKUP($I286,'Target Model'!$A$4:$K$26,9,TRUE)</f>
        <v>#DIV/0!</v>
      </c>
      <c r="K286" s="55" t="e">
        <f>VLOOKUP($I286,'Target Model'!$A$4:$K$26,10,TRUE)</f>
        <v>#DIV/0!</v>
      </c>
      <c r="L286" s="43" t="e">
        <f>VLOOKUP($I286,'Target Model'!$A$4:$K$26,11,TRUE)</f>
        <v>#DIV/0!</v>
      </c>
      <c r="M286" s="54" t="e">
        <f>VLOOKUP($I286,'Target Model'!$A$4:$N$26,12,TRUE)</f>
        <v>#DIV/0!</v>
      </c>
      <c r="N286" s="55" t="e">
        <f>VLOOKUP($I286,'Target Model'!$A$4:$N$26,13,TRUE)</f>
        <v>#DIV/0!</v>
      </c>
      <c r="O286" s="43" t="e">
        <f>VLOOKUP($I286,'Target Model'!$A$4:$N$26,14,TRUE)</f>
        <v>#DIV/0!</v>
      </c>
    </row>
    <row r="287" spans="1:15" x14ac:dyDescent="0.35">
      <c r="A287" s="64"/>
      <c r="B287" s="64"/>
      <c r="C287" s="64"/>
      <c r="D287" s="64"/>
      <c r="E287" s="50" t="str">
        <f>IF(B287&lt;&gt;0,VLOOKUP(B287,'Prior Attainment'!$A$2:$B$9,2,FALSE),"")</f>
        <v/>
      </c>
      <c r="F287" s="44" t="str">
        <f>IF(C287&lt;&gt;0,VLOOKUP(C287,'Prior Attainment'!$A$2:$B$9,2,FALSE),"")</f>
        <v/>
      </c>
      <c r="G287" s="44" t="str">
        <f>IF(D287&lt;&gt;0,VLOOKUP(D287,'Prior Attainment'!$A$2:$B$9,2,FALSE),"")</f>
        <v/>
      </c>
      <c r="H287" s="50" t="e">
        <f t="shared" si="12"/>
        <v>#DIV/0!</v>
      </c>
      <c r="I287" s="52" t="e">
        <f t="shared" si="13"/>
        <v>#DIV/0!</v>
      </c>
      <c r="J287" s="54" t="e">
        <f>VLOOKUP($I287,'Target Model'!$A$4:$K$26,9,TRUE)</f>
        <v>#DIV/0!</v>
      </c>
      <c r="K287" s="55" t="e">
        <f>VLOOKUP($I287,'Target Model'!$A$4:$K$26,10,TRUE)</f>
        <v>#DIV/0!</v>
      </c>
      <c r="L287" s="43" t="e">
        <f>VLOOKUP($I287,'Target Model'!$A$4:$K$26,11,TRUE)</f>
        <v>#DIV/0!</v>
      </c>
      <c r="M287" s="54" t="e">
        <f>VLOOKUP($I287,'Target Model'!$A$4:$N$26,12,TRUE)</f>
        <v>#DIV/0!</v>
      </c>
      <c r="N287" s="55" t="e">
        <f>VLOOKUP($I287,'Target Model'!$A$4:$N$26,13,TRUE)</f>
        <v>#DIV/0!</v>
      </c>
      <c r="O287" s="43" t="e">
        <f>VLOOKUP($I287,'Target Model'!$A$4:$N$26,14,TRUE)</f>
        <v>#DIV/0!</v>
      </c>
    </row>
    <row r="288" spans="1:15" x14ac:dyDescent="0.35">
      <c r="A288" s="64"/>
      <c r="B288" s="64"/>
      <c r="C288" s="64"/>
      <c r="D288" s="64"/>
      <c r="E288" s="50" t="str">
        <f>IF(B288&lt;&gt;0,VLOOKUP(B288,'Prior Attainment'!$A$2:$B$9,2,FALSE),"")</f>
        <v/>
      </c>
      <c r="F288" s="44" t="str">
        <f>IF(C288&lt;&gt;0,VLOOKUP(C288,'Prior Attainment'!$A$2:$B$9,2,FALSE),"")</f>
        <v/>
      </c>
      <c r="G288" s="44" t="str">
        <f>IF(D288&lt;&gt;0,VLOOKUP(D288,'Prior Attainment'!$A$2:$B$9,2,FALSE),"")</f>
        <v/>
      </c>
      <c r="H288" s="50" t="e">
        <f t="shared" si="12"/>
        <v>#DIV/0!</v>
      </c>
      <c r="I288" s="52" t="e">
        <f t="shared" si="13"/>
        <v>#DIV/0!</v>
      </c>
      <c r="J288" s="54" t="e">
        <f>VLOOKUP($I288,'Target Model'!$A$4:$K$26,9,TRUE)</f>
        <v>#DIV/0!</v>
      </c>
      <c r="K288" s="55" t="e">
        <f>VLOOKUP($I288,'Target Model'!$A$4:$K$26,10,TRUE)</f>
        <v>#DIV/0!</v>
      </c>
      <c r="L288" s="43" t="e">
        <f>VLOOKUP($I288,'Target Model'!$A$4:$K$26,11,TRUE)</f>
        <v>#DIV/0!</v>
      </c>
      <c r="M288" s="54" t="e">
        <f>VLOOKUP($I288,'Target Model'!$A$4:$N$26,12,TRUE)</f>
        <v>#DIV/0!</v>
      </c>
      <c r="N288" s="55" t="e">
        <f>VLOOKUP($I288,'Target Model'!$A$4:$N$26,13,TRUE)</f>
        <v>#DIV/0!</v>
      </c>
      <c r="O288" s="43" t="e">
        <f>VLOOKUP($I288,'Target Model'!$A$4:$N$26,14,TRUE)</f>
        <v>#DIV/0!</v>
      </c>
    </row>
    <row r="289" spans="1:15" x14ac:dyDescent="0.35">
      <c r="A289" s="64"/>
      <c r="B289" s="64"/>
      <c r="C289" s="64"/>
      <c r="D289" s="64"/>
      <c r="E289" s="50" t="str">
        <f>IF(B289&lt;&gt;0,VLOOKUP(B289,'Prior Attainment'!$A$2:$B$9,2,FALSE),"")</f>
        <v/>
      </c>
      <c r="F289" s="44" t="str">
        <f>IF(C289&lt;&gt;0,VLOOKUP(C289,'Prior Attainment'!$A$2:$B$9,2,FALSE),"")</f>
        <v/>
      </c>
      <c r="G289" s="44" t="str">
        <f>IF(D289&lt;&gt;0,VLOOKUP(D289,'Prior Attainment'!$A$2:$B$9,2,FALSE),"")</f>
        <v/>
      </c>
      <c r="H289" s="50" t="e">
        <f t="shared" si="12"/>
        <v>#DIV/0!</v>
      </c>
      <c r="I289" s="52" t="e">
        <f t="shared" si="13"/>
        <v>#DIV/0!</v>
      </c>
      <c r="J289" s="54" t="e">
        <f>VLOOKUP($I289,'Target Model'!$A$4:$K$26,9,TRUE)</f>
        <v>#DIV/0!</v>
      </c>
      <c r="K289" s="55" t="e">
        <f>VLOOKUP($I289,'Target Model'!$A$4:$K$26,10,TRUE)</f>
        <v>#DIV/0!</v>
      </c>
      <c r="L289" s="43" t="e">
        <f>VLOOKUP($I289,'Target Model'!$A$4:$K$26,11,TRUE)</f>
        <v>#DIV/0!</v>
      </c>
      <c r="M289" s="54" t="e">
        <f>VLOOKUP($I289,'Target Model'!$A$4:$N$26,12,TRUE)</f>
        <v>#DIV/0!</v>
      </c>
      <c r="N289" s="55" t="e">
        <f>VLOOKUP($I289,'Target Model'!$A$4:$N$26,13,TRUE)</f>
        <v>#DIV/0!</v>
      </c>
      <c r="O289" s="43" t="e">
        <f>VLOOKUP($I289,'Target Model'!$A$4:$N$26,14,TRUE)</f>
        <v>#DIV/0!</v>
      </c>
    </row>
    <row r="290" spans="1:15" x14ac:dyDescent="0.35">
      <c r="A290" s="64"/>
      <c r="B290" s="64"/>
      <c r="C290" s="64"/>
      <c r="D290" s="64"/>
      <c r="E290" s="50" t="str">
        <f>IF(B290&lt;&gt;0,VLOOKUP(B290,'Prior Attainment'!$A$2:$B$9,2,FALSE),"")</f>
        <v/>
      </c>
      <c r="F290" s="44" t="str">
        <f>IF(C290&lt;&gt;0,VLOOKUP(C290,'Prior Attainment'!$A$2:$B$9,2,FALSE),"")</f>
        <v/>
      </c>
      <c r="G290" s="44" t="str">
        <f>IF(D290&lt;&gt;0,VLOOKUP(D290,'Prior Attainment'!$A$2:$B$9,2,FALSE),"")</f>
        <v/>
      </c>
      <c r="H290" s="50" t="e">
        <f t="shared" si="12"/>
        <v>#DIV/0!</v>
      </c>
      <c r="I290" s="52" t="e">
        <f t="shared" si="13"/>
        <v>#DIV/0!</v>
      </c>
      <c r="J290" s="54" t="e">
        <f>VLOOKUP($I290,'Target Model'!$A$4:$K$26,9,TRUE)</f>
        <v>#DIV/0!</v>
      </c>
      <c r="K290" s="55" t="e">
        <f>VLOOKUP($I290,'Target Model'!$A$4:$K$26,10,TRUE)</f>
        <v>#DIV/0!</v>
      </c>
      <c r="L290" s="43" t="e">
        <f>VLOOKUP($I290,'Target Model'!$A$4:$K$26,11,TRUE)</f>
        <v>#DIV/0!</v>
      </c>
      <c r="M290" s="54" t="e">
        <f>VLOOKUP($I290,'Target Model'!$A$4:$N$26,12,TRUE)</f>
        <v>#DIV/0!</v>
      </c>
      <c r="N290" s="55" t="e">
        <f>VLOOKUP($I290,'Target Model'!$A$4:$N$26,13,TRUE)</f>
        <v>#DIV/0!</v>
      </c>
      <c r="O290" s="43" t="e">
        <f>VLOOKUP($I290,'Target Model'!$A$4:$N$26,14,TRUE)</f>
        <v>#DIV/0!</v>
      </c>
    </row>
    <row r="291" spans="1:15" x14ac:dyDescent="0.35">
      <c r="A291" s="64"/>
      <c r="B291" s="64"/>
      <c r="C291" s="64"/>
      <c r="D291" s="64"/>
      <c r="E291" s="50" t="str">
        <f>IF(B291&lt;&gt;0,VLOOKUP(B291,'Prior Attainment'!$A$2:$B$9,2,FALSE),"")</f>
        <v/>
      </c>
      <c r="F291" s="44" t="str">
        <f>IF(C291&lt;&gt;0,VLOOKUP(C291,'Prior Attainment'!$A$2:$B$9,2,FALSE),"")</f>
        <v/>
      </c>
      <c r="G291" s="44" t="str">
        <f>IF(D291&lt;&gt;0,VLOOKUP(D291,'Prior Attainment'!$A$2:$B$9,2,FALSE),"")</f>
        <v/>
      </c>
      <c r="H291" s="50" t="e">
        <f t="shared" si="12"/>
        <v>#DIV/0!</v>
      </c>
      <c r="I291" s="52" t="e">
        <f t="shared" si="13"/>
        <v>#DIV/0!</v>
      </c>
      <c r="J291" s="54" t="e">
        <f>VLOOKUP($I291,'Target Model'!$A$4:$K$26,9,TRUE)</f>
        <v>#DIV/0!</v>
      </c>
      <c r="K291" s="55" t="e">
        <f>VLOOKUP($I291,'Target Model'!$A$4:$K$26,10,TRUE)</f>
        <v>#DIV/0!</v>
      </c>
      <c r="L291" s="43" t="e">
        <f>VLOOKUP($I291,'Target Model'!$A$4:$K$26,11,TRUE)</f>
        <v>#DIV/0!</v>
      </c>
      <c r="M291" s="54" t="e">
        <f>VLOOKUP($I291,'Target Model'!$A$4:$N$26,12,TRUE)</f>
        <v>#DIV/0!</v>
      </c>
      <c r="N291" s="55" t="e">
        <f>VLOOKUP($I291,'Target Model'!$A$4:$N$26,13,TRUE)</f>
        <v>#DIV/0!</v>
      </c>
      <c r="O291" s="43" t="e">
        <f>VLOOKUP($I291,'Target Model'!$A$4:$N$26,14,TRUE)</f>
        <v>#DIV/0!</v>
      </c>
    </row>
    <row r="292" spans="1:15" x14ac:dyDescent="0.35">
      <c r="A292" s="64"/>
      <c r="B292" s="64"/>
      <c r="C292" s="64"/>
      <c r="D292" s="64"/>
      <c r="E292" s="50" t="str">
        <f>IF(B292&lt;&gt;0,VLOOKUP(B292,'Prior Attainment'!$A$2:$B$9,2,FALSE),"")</f>
        <v/>
      </c>
      <c r="F292" s="44" t="str">
        <f>IF(C292&lt;&gt;0,VLOOKUP(C292,'Prior Attainment'!$A$2:$B$9,2,FALSE),"")</f>
        <v/>
      </c>
      <c r="G292" s="44" t="str">
        <f>IF(D292&lt;&gt;0,VLOOKUP(D292,'Prior Attainment'!$A$2:$B$9,2,FALSE),"")</f>
        <v/>
      </c>
      <c r="H292" s="50" t="e">
        <f t="shared" si="12"/>
        <v>#DIV/0!</v>
      </c>
      <c r="I292" s="52" t="e">
        <f t="shared" si="13"/>
        <v>#DIV/0!</v>
      </c>
      <c r="J292" s="54" t="e">
        <f>VLOOKUP($I292,'Target Model'!$A$4:$K$26,9,TRUE)</f>
        <v>#DIV/0!</v>
      </c>
      <c r="K292" s="55" t="e">
        <f>VLOOKUP($I292,'Target Model'!$A$4:$K$26,10,TRUE)</f>
        <v>#DIV/0!</v>
      </c>
      <c r="L292" s="43" t="e">
        <f>VLOOKUP($I292,'Target Model'!$A$4:$K$26,11,TRUE)</f>
        <v>#DIV/0!</v>
      </c>
      <c r="M292" s="54" t="e">
        <f>VLOOKUP($I292,'Target Model'!$A$4:$N$26,12,TRUE)</f>
        <v>#DIV/0!</v>
      </c>
      <c r="N292" s="55" t="e">
        <f>VLOOKUP($I292,'Target Model'!$A$4:$N$26,13,TRUE)</f>
        <v>#DIV/0!</v>
      </c>
      <c r="O292" s="43" t="e">
        <f>VLOOKUP($I292,'Target Model'!$A$4:$N$26,14,TRUE)</f>
        <v>#DIV/0!</v>
      </c>
    </row>
    <row r="293" spans="1:15" x14ac:dyDescent="0.35">
      <c r="A293" s="64"/>
      <c r="B293" s="64"/>
      <c r="C293" s="64"/>
      <c r="D293" s="64"/>
      <c r="E293" s="50" t="str">
        <f>IF(B293&lt;&gt;0,VLOOKUP(B293,'Prior Attainment'!$A$2:$B$9,2,FALSE),"")</f>
        <v/>
      </c>
      <c r="F293" s="44" t="str">
        <f>IF(C293&lt;&gt;0,VLOOKUP(C293,'Prior Attainment'!$A$2:$B$9,2,FALSE),"")</f>
        <v/>
      </c>
      <c r="G293" s="44" t="str">
        <f>IF(D293&lt;&gt;0,VLOOKUP(D293,'Prior Attainment'!$A$2:$B$9,2,FALSE),"")</f>
        <v/>
      </c>
      <c r="H293" s="50" t="e">
        <f t="shared" si="12"/>
        <v>#DIV/0!</v>
      </c>
      <c r="I293" s="52" t="e">
        <f t="shared" si="13"/>
        <v>#DIV/0!</v>
      </c>
      <c r="J293" s="54" t="e">
        <f>VLOOKUP($I293,'Target Model'!$A$4:$K$26,9,TRUE)</f>
        <v>#DIV/0!</v>
      </c>
      <c r="K293" s="55" t="e">
        <f>VLOOKUP($I293,'Target Model'!$A$4:$K$26,10,TRUE)</f>
        <v>#DIV/0!</v>
      </c>
      <c r="L293" s="43" t="e">
        <f>VLOOKUP($I293,'Target Model'!$A$4:$K$26,11,TRUE)</f>
        <v>#DIV/0!</v>
      </c>
      <c r="M293" s="54" t="e">
        <f>VLOOKUP($I293,'Target Model'!$A$4:$N$26,12,TRUE)</f>
        <v>#DIV/0!</v>
      </c>
      <c r="N293" s="55" t="e">
        <f>VLOOKUP($I293,'Target Model'!$A$4:$N$26,13,TRUE)</f>
        <v>#DIV/0!</v>
      </c>
      <c r="O293" s="43" t="e">
        <f>VLOOKUP($I293,'Target Model'!$A$4:$N$26,14,TRUE)</f>
        <v>#DIV/0!</v>
      </c>
    </row>
    <row r="294" spans="1:15" x14ac:dyDescent="0.35">
      <c r="A294" s="64"/>
      <c r="B294" s="64"/>
      <c r="C294" s="64"/>
      <c r="D294" s="64"/>
      <c r="E294" s="50" t="str">
        <f>IF(B294&lt;&gt;0,VLOOKUP(B294,'Prior Attainment'!$A$2:$B$9,2,FALSE),"")</f>
        <v/>
      </c>
      <c r="F294" s="44" t="str">
        <f>IF(C294&lt;&gt;0,VLOOKUP(C294,'Prior Attainment'!$A$2:$B$9,2,FALSE),"")</f>
        <v/>
      </c>
      <c r="G294" s="44" t="str">
        <f>IF(D294&lt;&gt;0,VLOOKUP(D294,'Prior Attainment'!$A$2:$B$9,2,FALSE),"")</f>
        <v/>
      </c>
      <c r="H294" s="50" t="e">
        <f t="shared" si="12"/>
        <v>#DIV/0!</v>
      </c>
      <c r="I294" s="52" t="e">
        <f t="shared" si="13"/>
        <v>#DIV/0!</v>
      </c>
      <c r="J294" s="54" t="e">
        <f>VLOOKUP($I294,'Target Model'!$A$4:$K$26,9,TRUE)</f>
        <v>#DIV/0!</v>
      </c>
      <c r="K294" s="55" t="e">
        <f>VLOOKUP($I294,'Target Model'!$A$4:$K$26,10,TRUE)</f>
        <v>#DIV/0!</v>
      </c>
      <c r="L294" s="43" t="e">
        <f>VLOOKUP($I294,'Target Model'!$A$4:$K$26,11,TRUE)</f>
        <v>#DIV/0!</v>
      </c>
      <c r="M294" s="54" t="e">
        <f>VLOOKUP($I294,'Target Model'!$A$4:$N$26,12,TRUE)</f>
        <v>#DIV/0!</v>
      </c>
      <c r="N294" s="55" t="e">
        <f>VLOOKUP($I294,'Target Model'!$A$4:$N$26,13,TRUE)</f>
        <v>#DIV/0!</v>
      </c>
      <c r="O294" s="43" t="e">
        <f>VLOOKUP($I294,'Target Model'!$A$4:$N$26,14,TRUE)</f>
        <v>#DIV/0!</v>
      </c>
    </row>
    <row r="295" spans="1:15" x14ac:dyDescent="0.35">
      <c r="A295" s="64"/>
      <c r="B295" s="64"/>
      <c r="C295" s="64"/>
      <c r="D295" s="64"/>
      <c r="E295" s="50" t="str">
        <f>IF(B295&lt;&gt;0,VLOOKUP(B295,'Prior Attainment'!$A$2:$B$9,2,FALSE),"")</f>
        <v/>
      </c>
      <c r="F295" s="44" t="str">
        <f>IF(C295&lt;&gt;0,VLOOKUP(C295,'Prior Attainment'!$A$2:$B$9,2,FALSE),"")</f>
        <v/>
      </c>
      <c r="G295" s="44" t="str">
        <f>IF(D295&lt;&gt;0,VLOOKUP(D295,'Prior Attainment'!$A$2:$B$9,2,FALSE),"")</f>
        <v/>
      </c>
      <c r="H295" s="50" t="e">
        <f t="shared" si="12"/>
        <v>#DIV/0!</v>
      </c>
      <c r="I295" s="52" t="e">
        <f t="shared" si="13"/>
        <v>#DIV/0!</v>
      </c>
      <c r="J295" s="54" t="e">
        <f>VLOOKUP($I295,'Target Model'!$A$4:$K$26,9,TRUE)</f>
        <v>#DIV/0!</v>
      </c>
      <c r="K295" s="55" t="e">
        <f>VLOOKUP($I295,'Target Model'!$A$4:$K$26,10,TRUE)</f>
        <v>#DIV/0!</v>
      </c>
      <c r="L295" s="43" t="e">
        <f>VLOOKUP($I295,'Target Model'!$A$4:$K$26,11,TRUE)</f>
        <v>#DIV/0!</v>
      </c>
      <c r="M295" s="54" t="e">
        <f>VLOOKUP($I295,'Target Model'!$A$4:$N$26,12,TRUE)</f>
        <v>#DIV/0!</v>
      </c>
      <c r="N295" s="55" t="e">
        <f>VLOOKUP($I295,'Target Model'!$A$4:$N$26,13,TRUE)</f>
        <v>#DIV/0!</v>
      </c>
      <c r="O295" s="43" t="e">
        <f>VLOOKUP($I295,'Target Model'!$A$4:$N$26,14,TRUE)</f>
        <v>#DIV/0!</v>
      </c>
    </row>
    <row r="296" spans="1:15" x14ac:dyDescent="0.35">
      <c r="A296" s="64"/>
      <c r="B296" s="64"/>
      <c r="C296" s="64"/>
      <c r="D296" s="64"/>
      <c r="E296" s="50" t="str">
        <f>IF(B296&lt;&gt;0,VLOOKUP(B296,'Prior Attainment'!$A$2:$B$9,2,FALSE),"")</f>
        <v/>
      </c>
      <c r="F296" s="44" t="str">
        <f>IF(C296&lt;&gt;0,VLOOKUP(C296,'Prior Attainment'!$A$2:$B$9,2,FALSE),"")</f>
        <v/>
      </c>
      <c r="G296" s="44" t="str">
        <f>IF(D296&lt;&gt;0,VLOOKUP(D296,'Prior Attainment'!$A$2:$B$9,2,FALSE),"")</f>
        <v/>
      </c>
      <c r="H296" s="50" t="e">
        <f t="shared" si="12"/>
        <v>#DIV/0!</v>
      </c>
      <c r="I296" s="52" t="e">
        <f t="shared" si="13"/>
        <v>#DIV/0!</v>
      </c>
      <c r="J296" s="54" t="e">
        <f>VLOOKUP($I296,'Target Model'!$A$4:$K$26,9,TRUE)</f>
        <v>#DIV/0!</v>
      </c>
      <c r="K296" s="55" t="e">
        <f>VLOOKUP($I296,'Target Model'!$A$4:$K$26,10,TRUE)</f>
        <v>#DIV/0!</v>
      </c>
      <c r="L296" s="43" t="e">
        <f>VLOOKUP($I296,'Target Model'!$A$4:$K$26,11,TRUE)</f>
        <v>#DIV/0!</v>
      </c>
      <c r="M296" s="54" t="e">
        <f>VLOOKUP($I296,'Target Model'!$A$4:$N$26,12,TRUE)</f>
        <v>#DIV/0!</v>
      </c>
      <c r="N296" s="55" t="e">
        <f>VLOOKUP($I296,'Target Model'!$A$4:$N$26,13,TRUE)</f>
        <v>#DIV/0!</v>
      </c>
      <c r="O296" s="43" t="e">
        <f>VLOOKUP($I296,'Target Model'!$A$4:$N$26,14,TRUE)</f>
        <v>#DIV/0!</v>
      </c>
    </row>
    <row r="297" spans="1:15" x14ac:dyDescent="0.35">
      <c r="A297" s="64"/>
      <c r="B297" s="64"/>
      <c r="C297" s="64"/>
      <c r="D297" s="64"/>
      <c r="E297" s="50" t="str">
        <f>IF(B297&lt;&gt;0,VLOOKUP(B297,'Prior Attainment'!$A$2:$B$9,2,FALSE),"")</f>
        <v/>
      </c>
      <c r="F297" s="44" t="str">
        <f>IF(C297&lt;&gt;0,VLOOKUP(C297,'Prior Attainment'!$A$2:$B$9,2,FALSE),"")</f>
        <v/>
      </c>
      <c r="G297" s="44" t="str">
        <f>IF(D297&lt;&gt;0,VLOOKUP(D297,'Prior Attainment'!$A$2:$B$9,2,FALSE),"")</f>
        <v/>
      </c>
      <c r="H297" s="50" t="e">
        <f t="shared" si="12"/>
        <v>#DIV/0!</v>
      </c>
      <c r="I297" s="52" t="e">
        <f t="shared" si="13"/>
        <v>#DIV/0!</v>
      </c>
      <c r="J297" s="54" t="e">
        <f>VLOOKUP($I297,'Target Model'!$A$4:$K$26,9,TRUE)</f>
        <v>#DIV/0!</v>
      </c>
      <c r="K297" s="55" t="e">
        <f>VLOOKUP($I297,'Target Model'!$A$4:$K$26,10,TRUE)</f>
        <v>#DIV/0!</v>
      </c>
      <c r="L297" s="43" t="e">
        <f>VLOOKUP($I297,'Target Model'!$A$4:$K$26,11,TRUE)</f>
        <v>#DIV/0!</v>
      </c>
      <c r="M297" s="54" t="e">
        <f>VLOOKUP($I297,'Target Model'!$A$4:$N$26,12,TRUE)</f>
        <v>#DIV/0!</v>
      </c>
      <c r="N297" s="55" t="e">
        <f>VLOOKUP($I297,'Target Model'!$A$4:$N$26,13,TRUE)</f>
        <v>#DIV/0!</v>
      </c>
      <c r="O297" s="43" t="e">
        <f>VLOOKUP($I297,'Target Model'!$A$4:$N$26,14,TRUE)</f>
        <v>#DIV/0!</v>
      </c>
    </row>
    <row r="298" spans="1:15" x14ac:dyDescent="0.35">
      <c r="A298" s="64"/>
      <c r="B298" s="64"/>
      <c r="C298" s="64"/>
      <c r="D298" s="64"/>
      <c r="E298" s="50" t="str">
        <f>IF(B298&lt;&gt;0,VLOOKUP(B298,'Prior Attainment'!$A$2:$B$9,2,FALSE),"")</f>
        <v/>
      </c>
      <c r="F298" s="44" t="str">
        <f>IF(C298&lt;&gt;0,VLOOKUP(C298,'Prior Attainment'!$A$2:$B$9,2,FALSE),"")</f>
        <v/>
      </c>
      <c r="G298" s="44" t="str">
        <f>IF(D298&lt;&gt;0,VLOOKUP(D298,'Prior Attainment'!$A$2:$B$9,2,FALSE),"")</f>
        <v/>
      </c>
      <c r="H298" s="50" t="e">
        <f t="shared" si="12"/>
        <v>#DIV/0!</v>
      </c>
      <c r="I298" s="52" t="e">
        <f t="shared" si="13"/>
        <v>#DIV/0!</v>
      </c>
      <c r="J298" s="54" t="e">
        <f>VLOOKUP($I298,'Target Model'!$A$4:$K$26,9,TRUE)</f>
        <v>#DIV/0!</v>
      </c>
      <c r="K298" s="55" t="e">
        <f>VLOOKUP($I298,'Target Model'!$A$4:$K$26,10,TRUE)</f>
        <v>#DIV/0!</v>
      </c>
      <c r="L298" s="43" t="e">
        <f>VLOOKUP($I298,'Target Model'!$A$4:$K$26,11,TRUE)</f>
        <v>#DIV/0!</v>
      </c>
      <c r="M298" s="54" t="e">
        <f>VLOOKUP($I298,'Target Model'!$A$4:$N$26,12,TRUE)</f>
        <v>#DIV/0!</v>
      </c>
      <c r="N298" s="55" t="e">
        <f>VLOOKUP($I298,'Target Model'!$A$4:$N$26,13,TRUE)</f>
        <v>#DIV/0!</v>
      </c>
      <c r="O298" s="43" t="e">
        <f>VLOOKUP($I298,'Target Model'!$A$4:$N$26,14,TRUE)</f>
        <v>#DIV/0!</v>
      </c>
    </row>
    <row r="299" spans="1:15" x14ac:dyDescent="0.35">
      <c r="A299" s="64"/>
      <c r="B299" s="64"/>
      <c r="C299" s="64"/>
      <c r="D299" s="64"/>
      <c r="E299" s="50" t="str">
        <f>IF(B299&lt;&gt;0,VLOOKUP(B299,'Prior Attainment'!$A$2:$B$9,2,FALSE),"")</f>
        <v/>
      </c>
      <c r="F299" s="44" t="str">
        <f>IF(C299&lt;&gt;0,VLOOKUP(C299,'Prior Attainment'!$A$2:$B$9,2,FALSE),"")</f>
        <v/>
      </c>
      <c r="G299" s="44" t="str">
        <f>IF(D299&lt;&gt;0,VLOOKUP(D299,'Prior Attainment'!$A$2:$B$9,2,FALSE),"")</f>
        <v/>
      </c>
      <c r="H299" s="50" t="e">
        <f t="shared" si="12"/>
        <v>#DIV/0!</v>
      </c>
      <c r="I299" s="52" t="e">
        <f t="shared" si="13"/>
        <v>#DIV/0!</v>
      </c>
      <c r="J299" s="54" t="e">
        <f>VLOOKUP($I299,'Target Model'!$A$4:$K$26,9,TRUE)</f>
        <v>#DIV/0!</v>
      </c>
      <c r="K299" s="55" t="e">
        <f>VLOOKUP($I299,'Target Model'!$A$4:$K$26,10,TRUE)</f>
        <v>#DIV/0!</v>
      </c>
      <c r="L299" s="43" t="e">
        <f>VLOOKUP($I299,'Target Model'!$A$4:$K$26,11,TRUE)</f>
        <v>#DIV/0!</v>
      </c>
      <c r="M299" s="54" t="e">
        <f>VLOOKUP($I299,'Target Model'!$A$4:$N$26,12,TRUE)</f>
        <v>#DIV/0!</v>
      </c>
      <c r="N299" s="55" t="e">
        <f>VLOOKUP($I299,'Target Model'!$A$4:$N$26,13,TRUE)</f>
        <v>#DIV/0!</v>
      </c>
      <c r="O299" s="43" t="e">
        <f>VLOOKUP($I299,'Target Model'!$A$4:$N$26,14,TRUE)</f>
        <v>#DIV/0!</v>
      </c>
    </row>
    <row r="300" spans="1:15" x14ac:dyDescent="0.35">
      <c r="A300" s="64"/>
      <c r="B300" s="64"/>
      <c r="C300" s="64"/>
      <c r="D300" s="64"/>
      <c r="E300" s="50" t="str">
        <f>IF(B300&lt;&gt;0,VLOOKUP(B300,'Prior Attainment'!$A$2:$B$9,2,FALSE),"")</f>
        <v/>
      </c>
      <c r="F300" s="44" t="str">
        <f>IF(C300&lt;&gt;0,VLOOKUP(C300,'Prior Attainment'!$A$2:$B$9,2,FALSE),"")</f>
        <v/>
      </c>
      <c r="G300" s="44" t="str">
        <f>IF(D300&lt;&gt;0,VLOOKUP(D300,'Prior Attainment'!$A$2:$B$9,2,FALSE),"")</f>
        <v/>
      </c>
      <c r="H300" s="50" t="e">
        <f t="shared" si="12"/>
        <v>#DIV/0!</v>
      </c>
      <c r="I300" s="52" t="e">
        <f t="shared" si="13"/>
        <v>#DIV/0!</v>
      </c>
      <c r="J300" s="54" t="e">
        <f>VLOOKUP($I300,'Target Model'!$A$4:$K$26,9,TRUE)</f>
        <v>#DIV/0!</v>
      </c>
      <c r="K300" s="55" t="e">
        <f>VLOOKUP($I300,'Target Model'!$A$4:$K$26,10,TRUE)</f>
        <v>#DIV/0!</v>
      </c>
      <c r="L300" s="43" t="e">
        <f>VLOOKUP($I300,'Target Model'!$A$4:$K$26,11,TRUE)</f>
        <v>#DIV/0!</v>
      </c>
      <c r="M300" s="54" t="e">
        <f>VLOOKUP($I300,'Target Model'!$A$4:$N$26,12,TRUE)</f>
        <v>#DIV/0!</v>
      </c>
      <c r="N300" s="55" t="e">
        <f>VLOOKUP($I300,'Target Model'!$A$4:$N$26,13,TRUE)</f>
        <v>#DIV/0!</v>
      </c>
      <c r="O300" s="43" t="e">
        <f>VLOOKUP($I300,'Target Model'!$A$4:$N$26,14,TRUE)</f>
        <v>#DIV/0!</v>
      </c>
    </row>
    <row r="301" spans="1:15" x14ac:dyDescent="0.35">
      <c r="A301" s="64"/>
      <c r="B301" s="64"/>
      <c r="C301" s="64"/>
      <c r="D301" s="64"/>
      <c r="E301" s="50" t="str">
        <f>IF(B301&lt;&gt;0,VLOOKUP(B301,'Prior Attainment'!$A$2:$B$9,2,FALSE),"")</f>
        <v/>
      </c>
      <c r="F301" s="44" t="str">
        <f>IF(C301&lt;&gt;0,VLOOKUP(C301,'Prior Attainment'!$A$2:$B$9,2,FALSE),"")</f>
        <v/>
      </c>
      <c r="G301" s="44" t="str">
        <f>IF(D301&lt;&gt;0,VLOOKUP(D301,'Prior Attainment'!$A$2:$B$9,2,FALSE),"")</f>
        <v/>
      </c>
      <c r="H301" s="50" t="e">
        <f t="shared" si="12"/>
        <v>#DIV/0!</v>
      </c>
      <c r="I301" s="52" t="e">
        <f t="shared" si="13"/>
        <v>#DIV/0!</v>
      </c>
      <c r="J301" s="54" t="e">
        <f>VLOOKUP($I301,'Target Model'!$A$4:$K$26,9,TRUE)</f>
        <v>#DIV/0!</v>
      </c>
      <c r="K301" s="55" t="e">
        <f>VLOOKUP($I301,'Target Model'!$A$4:$K$26,10,TRUE)</f>
        <v>#DIV/0!</v>
      </c>
      <c r="L301" s="43" t="e">
        <f>VLOOKUP($I301,'Target Model'!$A$4:$K$26,11,TRUE)</f>
        <v>#DIV/0!</v>
      </c>
      <c r="M301" s="54" t="e">
        <f>VLOOKUP($I301,'Target Model'!$A$4:$N$26,12,TRUE)</f>
        <v>#DIV/0!</v>
      </c>
      <c r="N301" s="55" t="e">
        <f>VLOOKUP($I301,'Target Model'!$A$4:$N$26,13,TRUE)</f>
        <v>#DIV/0!</v>
      </c>
      <c r="O301" s="43" t="e">
        <f>VLOOKUP($I301,'Target Model'!$A$4:$N$26,14,TRUE)</f>
        <v>#DIV/0!</v>
      </c>
    </row>
    <row r="302" spans="1:15" x14ac:dyDescent="0.35">
      <c r="A302" s="64"/>
      <c r="B302" s="64"/>
      <c r="C302" s="64"/>
      <c r="D302" s="64"/>
      <c r="E302" s="50" t="str">
        <f>IF(B302&lt;&gt;0,VLOOKUP(B302,'Prior Attainment'!$A$2:$B$9,2,FALSE),"")</f>
        <v/>
      </c>
      <c r="F302" s="44" t="str">
        <f>IF(C302&lt;&gt;0,VLOOKUP(C302,'Prior Attainment'!$A$2:$B$9,2,FALSE),"")</f>
        <v/>
      </c>
      <c r="G302" s="44" t="str">
        <f>IF(D302&lt;&gt;0,VLOOKUP(D302,'Prior Attainment'!$A$2:$B$9,2,FALSE),"")</f>
        <v/>
      </c>
      <c r="H302" s="50" t="e">
        <f t="shared" si="12"/>
        <v>#DIV/0!</v>
      </c>
      <c r="I302" s="52" t="e">
        <f t="shared" si="13"/>
        <v>#DIV/0!</v>
      </c>
      <c r="J302" s="54" t="e">
        <f>VLOOKUP($I302,'Target Model'!$A$4:$K$26,9,TRUE)</f>
        <v>#DIV/0!</v>
      </c>
      <c r="K302" s="55" t="e">
        <f>VLOOKUP($I302,'Target Model'!$A$4:$K$26,10,TRUE)</f>
        <v>#DIV/0!</v>
      </c>
      <c r="L302" s="43" t="e">
        <f>VLOOKUP($I302,'Target Model'!$A$4:$K$26,11,TRUE)</f>
        <v>#DIV/0!</v>
      </c>
      <c r="M302" s="54" t="e">
        <f>VLOOKUP($I302,'Target Model'!$A$4:$N$26,12,TRUE)</f>
        <v>#DIV/0!</v>
      </c>
      <c r="N302" s="55" t="e">
        <f>VLOOKUP($I302,'Target Model'!$A$4:$N$26,13,TRUE)</f>
        <v>#DIV/0!</v>
      </c>
      <c r="O302" s="43" t="e">
        <f>VLOOKUP($I302,'Target Model'!$A$4:$N$26,14,TRUE)</f>
        <v>#DIV/0!</v>
      </c>
    </row>
    <row r="303" spans="1:15" x14ac:dyDescent="0.35">
      <c r="A303" s="64"/>
      <c r="B303" s="64"/>
      <c r="C303" s="64"/>
      <c r="D303" s="64"/>
      <c r="E303" s="50" t="str">
        <f>IF(B303&lt;&gt;0,VLOOKUP(B303,'Prior Attainment'!$A$2:$B$9,2,FALSE),"")</f>
        <v/>
      </c>
      <c r="F303" s="44" t="str">
        <f>IF(C303&lt;&gt;0,VLOOKUP(C303,'Prior Attainment'!$A$2:$B$9,2,FALSE),"")</f>
        <v/>
      </c>
      <c r="G303" s="44" t="str">
        <f>IF(D303&lt;&gt;0,VLOOKUP(D303,'Prior Attainment'!$A$2:$B$9,2,FALSE),"")</f>
        <v/>
      </c>
      <c r="H303" s="50" t="e">
        <f t="shared" si="12"/>
        <v>#DIV/0!</v>
      </c>
      <c r="I303" s="52" t="e">
        <f t="shared" si="13"/>
        <v>#DIV/0!</v>
      </c>
      <c r="J303" s="54" t="e">
        <f>VLOOKUP($I303,'Target Model'!$A$4:$K$26,9,TRUE)</f>
        <v>#DIV/0!</v>
      </c>
      <c r="K303" s="55" t="e">
        <f>VLOOKUP($I303,'Target Model'!$A$4:$K$26,10,TRUE)</f>
        <v>#DIV/0!</v>
      </c>
      <c r="L303" s="43" t="e">
        <f>VLOOKUP($I303,'Target Model'!$A$4:$K$26,11,TRUE)</f>
        <v>#DIV/0!</v>
      </c>
      <c r="M303" s="54" t="e">
        <f>VLOOKUP($I303,'Target Model'!$A$4:$N$26,12,TRUE)</f>
        <v>#DIV/0!</v>
      </c>
      <c r="N303" s="55" t="e">
        <f>VLOOKUP($I303,'Target Model'!$A$4:$N$26,13,TRUE)</f>
        <v>#DIV/0!</v>
      </c>
      <c r="O303" s="43" t="e">
        <f>VLOOKUP($I303,'Target Model'!$A$4:$N$26,14,TRUE)</f>
        <v>#DIV/0!</v>
      </c>
    </row>
  </sheetData>
  <sheetProtection algorithmName="SHA-512" hashValue="S8we9T+DZ3hKOZjg+9LZ4b3hadkX12zb9rSuy+/6slU1GYCeXOctITfYrZH1OtdrgYfPgoxoGECLHipecg7Dkg==" saltValue="KqRPwLMd0PherN9bTck1MQ==" spinCount="100000" sheet="1" objects="1" scenarios="1"/>
  <mergeCells count="10">
    <mergeCell ref="P2:S4"/>
    <mergeCell ref="A1:D1"/>
    <mergeCell ref="J1:O1"/>
    <mergeCell ref="A2:D2"/>
    <mergeCell ref="B3:D3"/>
    <mergeCell ref="E3:G3"/>
    <mergeCell ref="H3:H4"/>
    <mergeCell ref="I3:I4"/>
    <mergeCell ref="J3:L3"/>
    <mergeCell ref="M3:O3"/>
  </mergeCells>
  <phoneticPr fontId="7" type="noConversion"/>
  <hyperlinks>
    <hyperlink ref="J1:O1" location="Guidance!A13" display="* see Guidance for explanation of how to interpret Writing targets" xr:uid="{AE120E98-5BCB-4E22-AA9D-3868878E741E}"/>
    <hyperlink ref="A2:D2" location="Guidance!A1" display="For Guidance click here" xr:uid="{0E04D0B6-7DE7-4C17-82CC-14FAFE9EC9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2F11-C883-4EF1-B3EE-D65CAAA30779}">
  <dimension ref="A1:O39"/>
  <sheetViews>
    <sheetView topLeftCell="A20" workbookViewId="0">
      <selection activeCell="P34" sqref="P34"/>
    </sheetView>
  </sheetViews>
  <sheetFormatPr defaultRowHeight="14.5" x14ac:dyDescent="0.35"/>
  <cols>
    <col min="10" max="10" width="13.1796875" customWidth="1"/>
    <col min="12" max="12" width="8" customWidth="1"/>
    <col min="13" max="13" width="14.54296875" customWidth="1"/>
    <col min="14" max="14" width="7.08984375" customWidth="1"/>
    <col min="15" max="15" width="14.81640625" customWidth="1"/>
  </cols>
  <sheetData>
    <row r="1" spans="1:14" x14ac:dyDescent="0.35">
      <c r="C1" s="78" t="s">
        <v>10</v>
      </c>
      <c r="D1" s="78"/>
      <c r="E1" s="78"/>
      <c r="F1" s="78"/>
      <c r="G1" s="78"/>
      <c r="H1" s="78"/>
      <c r="I1" s="79" t="s">
        <v>22</v>
      </c>
      <c r="J1" s="82"/>
      <c r="K1" s="82"/>
      <c r="L1" s="85" t="s">
        <v>50</v>
      </c>
      <c r="M1" s="85"/>
      <c r="N1" s="85"/>
    </row>
    <row r="2" spans="1:14" x14ac:dyDescent="0.35">
      <c r="C2" s="78" t="s">
        <v>5</v>
      </c>
      <c r="D2" s="78"/>
      <c r="E2" s="78"/>
      <c r="F2" s="78" t="s">
        <v>6</v>
      </c>
      <c r="G2" s="78"/>
      <c r="H2" s="78"/>
      <c r="I2" s="79"/>
      <c r="J2" s="82"/>
      <c r="K2" s="82"/>
      <c r="L2" s="85"/>
      <c r="M2" s="85"/>
      <c r="N2" s="85"/>
    </row>
    <row r="3" spans="1:14" ht="58.5" thickBot="1" x14ac:dyDescent="0.4">
      <c r="A3" s="1" t="s">
        <v>0</v>
      </c>
      <c r="B3" s="2" t="s">
        <v>1</v>
      </c>
      <c r="C3" s="6" t="s">
        <v>7</v>
      </c>
      <c r="D3" s="7" t="s">
        <v>8</v>
      </c>
      <c r="E3" s="8" t="s">
        <v>9</v>
      </c>
      <c r="F3" s="6" t="s">
        <v>7</v>
      </c>
      <c r="G3" s="7" t="s">
        <v>8</v>
      </c>
      <c r="H3" s="8" t="s">
        <v>9</v>
      </c>
      <c r="I3" s="6" t="s">
        <v>7</v>
      </c>
      <c r="J3" s="7" t="s">
        <v>24</v>
      </c>
      <c r="K3" s="8" t="s">
        <v>9</v>
      </c>
      <c r="L3" s="6" t="s">
        <v>7</v>
      </c>
      <c r="M3" s="7" t="s">
        <v>8</v>
      </c>
      <c r="N3" s="8" t="s">
        <v>9</v>
      </c>
    </row>
    <row r="4" spans="1:14" ht="16.5" thickBot="1" x14ac:dyDescent="0.4">
      <c r="A4" s="3">
        <v>0</v>
      </c>
      <c r="B4" s="21" t="s">
        <v>2</v>
      </c>
      <c r="C4" s="9">
        <v>63.01</v>
      </c>
      <c r="D4" s="10">
        <v>62.82</v>
      </c>
      <c r="E4" s="10">
        <v>63.15</v>
      </c>
      <c r="F4" s="13">
        <v>62.84</v>
      </c>
      <c r="G4" s="13">
        <v>62.56</v>
      </c>
      <c r="H4" s="13">
        <v>63.04</v>
      </c>
      <c r="I4" s="30" t="s">
        <v>11</v>
      </c>
      <c r="J4" s="30" t="s">
        <v>11</v>
      </c>
      <c r="K4" s="30" t="s">
        <v>11</v>
      </c>
      <c r="L4" s="30" t="s">
        <v>12</v>
      </c>
      <c r="M4" s="30" t="s">
        <v>12</v>
      </c>
      <c r="N4" s="30" t="s">
        <v>12</v>
      </c>
    </row>
    <row r="5" spans="1:14" ht="16.5" thickBot="1" x14ac:dyDescent="0.4">
      <c r="A5" s="3">
        <v>1.5</v>
      </c>
      <c r="B5" s="21" t="s">
        <v>2</v>
      </c>
      <c r="C5" s="16"/>
      <c r="D5" s="17"/>
      <c r="E5" s="17"/>
      <c r="F5" s="14">
        <v>67.92</v>
      </c>
      <c r="G5" s="14">
        <v>67.12</v>
      </c>
      <c r="H5" s="14">
        <v>67.989999999999995</v>
      </c>
      <c r="I5" s="30" t="s">
        <v>12</v>
      </c>
      <c r="J5" s="30" t="s">
        <v>12</v>
      </c>
      <c r="K5" s="30" t="s">
        <v>12</v>
      </c>
      <c r="L5" s="30" t="s">
        <v>13</v>
      </c>
      <c r="M5" s="30" t="s">
        <v>13</v>
      </c>
      <c r="N5" s="30" t="s">
        <v>13</v>
      </c>
    </row>
    <row r="6" spans="1:14" ht="16.5" thickBot="1" x14ac:dyDescent="0.4">
      <c r="A6" s="3">
        <v>1.75</v>
      </c>
      <c r="B6" s="21" t="s">
        <v>2</v>
      </c>
      <c r="C6" s="11">
        <v>67.27</v>
      </c>
      <c r="D6" s="12">
        <v>66.680000000000007</v>
      </c>
      <c r="E6" s="12">
        <v>67.89</v>
      </c>
      <c r="F6" s="14">
        <v>70.8</v>
      </c>
      <c r="G6" s="14">
        <v>69.59</v>
      </c>
      <c r="H6" s="14">
        <v>70.959999999999994</v>
      </c>
      <c r="I6" s="30" t="s">
        <v>13</v>
      </c>
      <c r="J6" s="30" t="s">
        <v>13</v>
      </c>
      <c r="K6" s="30" t="s">
        <v>13</v>
      </c>
      <c r="L6" s="30" t="s">
        <v>14</v>
      </c>
      <c r="M6" s="30" t="s">
        <v>14</v>
      </c>
      <c r="N6" s="30" t="s">
        <v>14</v>
      </c>
    </row>
    <row r="7" spans="1:14" ht="16.5" thickBot="1" x14ac:dyDescent="0.4">
      <c r="A7" s="3">
        <v>2</v>
      </c>
      <c r="B7" s="21" t="s">
        <v>2</v>
      </c>
      <c r="C7" s="11">
        <v>70.64</v>
      </c>
      <c r="D7" s="12">
        <v>70.099999999999994</v>
      </c>
      <c r="E7" s="12">
        <v>71.45</v>
      </c>
      <c r="F7" s="14">
        <v>73.73</v>
      </c>
      <c r="G7" s="14">
        <v>72.34</v>
      </c>
      <c r="H7" s="14">
        <v>74.2</v>
      </c>
      <c r="I7" s="30" t="s">
        <v>14</v>
      </c>
      <c r="J7" s="30" t="s">
        <v>14</v>
      </c>
      <c r="K7" s="30" t="s">
        <v>14</v>
      </c>
      <c r="L7" s="30" t="s">
        <v>29</v>
      </c>
      <c r="M7" s="30" t="s">
        <v>29</v>
      </c>
      <c r="N7" s="30" t="s">
        <v>29</v>
      </c>
    </row>
    <row r="8" spans="1:14" ht="16.5" thickBot="1" x14ac:dyDescent="0.45">
      <c r="A8" s="3">
        <v>2.25</v>
      </c>
      <c r="B8" s="21" t="s">
        <v>2</v>
      </c>
      <c r="C8" s="11">
        <v>74.02</v>
      </c>
      <c r="D8" s="12">
        <v>73.23</v>
      </c>
      <c r="E8" s="12">
        <v>74.89</v>
      </c>
      <c r="F8" s="15"/>
      <c r="G8" s="15"/>
      <c r="H8" s="15"/>
      <c r="I8" s="32" t="s">
        <v>29</v>
      </c>
      <c r="J8" s="32" t="s">
        <v>29</v>
      </c>
      <c r="K8" s="32" t="s">
        <v>29</v>
      </c>
      <c r="L8" s="30" t="s">
        <v>15</v>
      </c>
      <c r="M8" s="30" t="s">
        <v>15</v>
      </c>
      <c r="N8" s="30" t="s">
        <v>15</v>
      </c>
    </row>
    <row r="9" spans="1:14" ht="16.5" thickBot="1" x14ac:dyDescent="0.45">
      <c r="A9" s="3">
        <v>2.5</v>
      </c>
      <c r="B9" s="21" t="s">
        <v>2</v>
      </c>
      <c r="C9" s="11">
        <v>78.13</v>
      </c>
      <c r="D9" s="12">
        <v>76.86</v>
      </c>
      <c r="E9" s="12">
        <v>78.900000000000006</v>
      </c>
      <c r="F9" s="15"/>
      <c r="G9" s="15"/>
      <c r="H9" s="15"/>
      <c r="I9" s="32" t="s">
        <v>29</v>
      </c>
      <c r="J9" s="32" t="s">
        <v>29</v>
      </c>
      <c r="K9" s="32" t="s">
        <v>29</v>
      </c>
      <c r="L9" s="32" t="s">
        <v>15</v>
      </c>
      <c r="M9" s="30" t="s">
        <v>15</v>
      </c>
      <c r="N9" s="32" t="s">
        <v>15</v>
      </c>
    </row>
    <row r="10" spans="1:14" ht="16.5" thickBot="1" x14ac:dyDescent="0.45">
      <c r="A10" s="3">
        <v>2.75</v>
      </c>
      <c r="B10" s="21" t="s">
        <v>2</v>
      </c>
      <c r="C10" s="11">
        <v>82.19</v>
      </c>
      <c r="D10" s="12">
        <v>80.13</v>
      </c>
      <c r="E10" s="12">
        <v>81.97</v>
      </c>
      <c r="F10" s="15"/>
      <c r="G10" s="15"/>
      <c r="H10" s="15"/>
      <c r="I10" s="32" t="s">
        <v>15</v>
      </c>
      <c r="J10" s="35" t="s">
        <v>23</v>
      </c>
      <c r="K10" s="32" t="s">
        <v>15</v>
      </c>
      <c r="L10">
        <v>80</v>
      </c>
      <c r="M10" s="30" t="s">
        <v>15</v>
      </c>
      <c r="N10">
        <v>80</v>
      </c>
    </row>
    <row r="11" spans="1:14" ht="16.5" thickBot="1" x14ac:dyDescent="0.45">
      <c r="A11" s="3">
        <v>3</v>
      </c>
      <c r="B11" s="21" t="s">
        <v>2</v>
      </c>
      <c r="C11" s="11">
        <v>85.66</v>
      </c>
      <c r="D11" s="12">
        <v>83.35</v>
      </c>
      <c r="E11" s="12">
        <v>86.17</v>
      </c>
      <c r="F11" s="14">
        <v>80.45</v>
      </c>
      <c r="G11" s="14">
        <v>77.94</v>
      </c>
      <c r="H11" s="14">
        <v>80.58</v>
      </c>
      <c r="I11" s="28">
        <v>80</v>
      </c>
      <c r="J11" s="35" t="s">
        <v>23</v>
      </c>
      <c r="K11" s="29">
        <v>80</v>
      </c>
      <c r="L11">
        <f>I11+1</f>
        <v>81</v>
      </c>
      <c r="M11" s="30" t="s">
        <v>15</v>
      </c>
      <c r="N11">
        <f t="shared" ref="N11" si="0">K11+1</f>
        <v>81</v>
      </c>
    </row>
    <row r="12" spans="1:14" ht="16.5" thickBot="1" x14ac:dyDescent="0.45">
      <c r="A12" s="3">
        <v>3.25</v>
      </c>
      <c r="B12" s="21" t="s">
        <v>2</v>
      </c>
      <c r="C12" s="16"/>
      <c r="D12" s="17"/>
      <c r="E12" s="17"/>
      <c r="F12" s="14">
        <v>82.13</v>
      </c>
      <c r="G12" s="14">
        <v>79.42</v>
      </c>
      <c r="H12" s="14">
        <v>82.26</v>
      </c>
      <c r="I12" s="28">
        <v>82</v>
      </c>
      <c r="J12" s="29" t="s">
        <v>15</v>
      </c>
      <c r="K12" s="29">
        <v>82</v>
      </c>
      <c r="L12">
        <f t="shared" ref="L12:L26" si="1">I12+1</f>
        <v>83</v>
      </c>
      <c r="M12" s="45" t="str">
        <f>J13</f>
        <v>25% achieve WTS</v>
      </c>
      <c r="N12">
        <f t="shared" ref="N12:N26" si="2">K12+1</f>
        <v>83</v>
      </c>
    </row>
    <row r="13" spans="1:14" ht="16.5" thickBot="1" x14ac:dyDescent="0.45">
      <c r="A13" s="3">
        <v>3.5</v>
      </c>
      <c r="B13" s="21" t="s">
        <v>2</v>
      </c>
      <c r="C13" s="11">
        <v>87.15</v>
      </c>
      <c r="D13" s="12">
        <v>84.65</v>
      </c>
      <c r="E13" s="12">
        <v>87</v>
      </c>
      <c r="F13" s="14">
        <v>85.81</v>
      </c>
      <c r="G13" s="14">
        <v>82.49</v>
      </c>
      <c r="H13" s="14">
        <v>85.43</v>
      </c>
      <c r="I13" s="28">
        <v>86</v>
      </c>
      <c r="J13" s="26" t="s">
        <v>21</v>
      </c>
      <c r="K13" s="29">
        <v>86</v>
      </c>
      <c r="L13">
        <f t="shared" si="1"/>
        <v>87</v>
      </c>
      <c r="M13" s="45" t="str">
        <f t="shared" ref="M13:M25" si="3">J14</f>
        <v>50% achieve WTS</v>
      </c>
      <c r="N13">
        <f t="shared" si="2"/>
        <v>87</v>
      </c>
    </row>
    <row r="14" spans="1:14" ht="16.5" thickBot="1" x14ac:dyDescent="0.45">
      <c r="A14" s="3">
        <v>3.75</v>
      </c>
      <c r="B14" s="21" t="s">
        <v>2</v>
      </c>
      <c r="C14" s="16"/>
      <c r="D14" s="17"/>
      <c r="E14" s="17"/>
      <c r="F14" s="14">
        <v>88.57</v>
      </c>
      <c r="G14" s="14">
        <v>84.52</v>
      </c>
      <c r="H14" s="14">
        <v>88.07</v>
      </c>
      <c r="I14" s="29">
        <v>89</v>
      </c>
      <c r="J14" s="26" t="s">
        <v>19</v>
      </c>
      <c r="K14" s="29">
        <v>88</v>
      </c>
      <c r="L14">
        <f t="shared" si="1"/>
        <v>90</v>
      </c>
      <c r="M14" s="45" t="s">
        <v>53</v>
      </c>
      <c r="N14">
        <f t="shared" si="2"/>
        <v>89</v>
      </c>
    </row>
    <row r="15" spans="1:14" ht="16.5" thickBot="1" x14ac:dyDescent="0.45">
      <c r="A15" s="3">
        <v>4</v>
      </c>
      <c r="B15" s="21" t="s">
        <v>2</v>
      </c>
      <c r="C15" s="16"/>
      <c r="D15" s="17"/>
      <c r="E15" s="17"/>
      <c r="F15" s="14">
        <v>90.54</v>
      </c>
      <c r="G15" s="14">
        <v>86.67</v>
      </c>
      <c r="H15" s="14">
        <v>89.41</v>
      </c>
      <c r="I15" s="29">
        <v>91</v>
      </c>
      <c r="J15" s="26" t="s">
        <v>19</v>
      </c>
      <c r="K15" s="29">
        <v>90</v>
      </c>
      <c r="L15">
        <f t="shared" si="1"/>
        <v>92</v>
      </c>
      <c r="M15" s="45" t="str">
        <f t="shared" si="3"/>
        <v>75% achieve WTS</v>
      </c>
      <c r="N15">
        <f t="shared" si="2"/>
        <v>91</v>
      </c>
    </row>
    <row r="16" spans="1:14" ht="16.5" thickBot="1" x14ac:dyDescent="0.45">
      <c r="A16" s="3">
        <v>4.01</v>
      </c>
      <c r="B16" s="21" t="s">
        <v>2</v>
      </c>
      <c r="C16" s="11">
        <v>91.33</v>
      </c>
      <c r="D16" s="12">
        <v>88.02</v>
      </c>
      <c r="E16" s="12">
        <v>89.84</v>
      </c>
      <c r="F16" s="14">
        <v>92.24</v>
      </c>
      <c r="G16" s="14">
        <v>87.85</v>
      </c>
      <c r="H16" s="14">
        <v>92.19</v>
      </c>
      <c r="I16" s="29">
        <v>92</v>
      </c>
      <c r="J16" s="26" t="s">
        <v>32</v>
      </c>
      <c r="K16" s="29">
        <v>92</v>
      </c>
      <c r="L16">
        <f t="shared" si="1"/>
        <v>93</v>
      </c>
      <c r="M16" s="45" t="s">
        <v>54</v>
      </c>
      <c r="N16">
        <f t="shared" si="2"/>
        <v>93</v>
      </c>
    </row>
    <row r="17" spans="1:15" ht="16.5" thickBot="1" x14ac:dyDescent="0.45">
      <c r="A17" s="3">
        <v>5</v>
      </c>
      <c r="B17" s="21" t="s">
        <v>2</v>
      </c>
      <c r="C17" s="11">
        <v>92.64</v>
      </c>
      <c r="D17" s="12">
        <v>89.09</v>
      </c>
      <c r="E17" s="12">
        <v>92.8</v>
      </c>
      <c r="F17" s="14">
        <v>94.22</v>
      </c>
      <c r="G17" s="14">
        <v>89.76</v>
      </c>
      <c r="H17" s="14">
        <v>93.38</v>
      </c>
      <c r="I17" s="29">
        <v>94</v>
      </c>
      <c r="J17" s="26" t="s">
        <v>32</v>
      </c>
      <c r="K17" s="29">
        <v>93</v>
      </c>
      <c r="L17">
        <f t="shared" si="1"/>
        <v>95</v>
      </c>
      <c r="M17" s="45" t="str">
        <f t="shared" si="3"/>
        <v>WTS</v>
      </c>
      <c r="N17">
        <f t="shared" si="2"/>
        <v>94</v>
      </c>
    </row>
    <row r="18" spans="1:15" ht="16.5" thickBot="1" x14ac:dyDescent="0.45">
      <c r="A18" s="3">
        <v>5.01</v>
      </c>
      <c r="B18" s="21" t="s">
        <v>2</v>
      </c>
      <c r="C18" s="11">
        <v>94.14</v>
      </c>
      <c r="D18" s="12">
        <v>90.07</v>
      </c>
      <c r="E18" s="12">
        <v>94</v>
      </c>
      <c r="F18" s="14">
        <v>95.58</v>
      </c>
      <c r="G18" s="14">
        <v>90.33</v>
      </c>
      <c r="H18" s="14">
        <v>95.09</v>
      </c>
      <c r="I18" s="29">
        <v>96</v>
      </c>
      <c r="J18" s="33" t="s">
        <v>16</v>
      </c>
      <c r="K18" s="29">
        <v>95</v>
      </c>
      <c r="L18">
        <f t="shared" si="1"/>
        <v>97</v>
      </c>
      <c r="M18" s="45" t="str">
        <f t="shared" si="3"/>
        <v>20% achieve EXS</v>
      </c>
      <c r="N18">
        <f t="shared" si="2"/>
        <v>96</v>
      </c>
    </row>
    <row r="19" spans="1:15" ht="16.5" thickBot="1" x14ac:dyDescent="0.45">
      <c r="A19" s="3">
        <v>6</v>
      </c>
      <c r="B19" s="21" t="s">
        <v>2</v>
      </c>
      <c r="C19" s="11">
        <v>96.13</v>
      </c>
      <c r="D19" s="12">
        <v>92.49</v>
      </c>
      <c r="E19" s="12">
        <v>95.11</v>
      </c>
      <c r="F19" s="14">
        <v>96.78</v>
      </c>
      <c r="G19" s="14">
        <v>93.02</v>
      </c>
      <c r="H19" s="14">
        <v>95.81</v>
      </c>
      <c r="I19" s="29">
        <v>97</v>
      </c>
      <c r="J19" s="26" t="s">
        <v>39</v>
      </c>
      <c r="K19" s="29">
        <v>96</v>
      </c>
      <c r="L19">
        <f t="shared" si="1"/>
        <v>98</v>
      </c>
      <c r="M19" s="45" t="str">
        <f t="shared" si="3"/>
        <v>50% achieve EXS</v>
      </c>
      <c r="N19">
        <f t="shared" si="2"/>
        <v>97</v>
      </c>
    </row>
    <row r="20" spans="1:15" ht="16" x14ac:dyDescent="0.4">
      <c r="A20" s="4">
        <v>6.01</v>
      </c>
      <c r="B20" s="22" t="s">
        <v>2</v>
      </c>
      <c r="C20" s="18">
        <v>100.63</v>
      </c>
      <c r="D20" s="19">
        <v>95.8</v>
      </c>
      <c r="E20" s="19">
        <v>97.24</v>
      </c>
      <c r="F20" s="20">
        <v>100.84</v>
      </c>
      <c r="G20" s="20">
        <v>96.35</v>
      </c>
      <c r="H20" s="20">
        <v>97.86</v>
      </c>
      <c r="I20" s="31">
        <v>101</v>
      </c>
      <c r="J20" s="27" t="s">
        <v>20</v>
      </c>
      <c r="K20" s="31">
        <v>98</v>
      </c>
      <c r="L20">
        <f t="shared" si="1"/>
        <v>102</v>
      </c>
      <c r="M20" s="56" t="s">
        <v>35</v>
      </c>
      <c r="N20">
        <f t="shared" si="2"/>
        <v>99</v>
      </c>
    </row>
    <row r="21" spans="1:15" ht="16.5" thickBot="1" x14ac:dyDescent="0.45">
      <c r="A21" s="3">
        <v>7</v>
      </c>
      <c r="B21" s="23" t="s">
        <v>3</v>
      </c>
      <c r="C21" s="11">
        <v>100.88</v>
      </c>
      <c r="D21" s="12">
        <v>96.77</v>
      </c>
      <c r="E21" s="12">
        <v>100.35</v>
      </c>
      <c r="F21" s="14">
        <v>101.03</v>
      </c>
      <c r="G21" s="14">
        <v>97.37</v>
      </c>
      <c r="H21" s="14">
        <v>100.92</v>
      </c>
      <c r="I21" s="29">
        <v>101</v>
      </c>
      <c r="J21" s="26" t="s">
        <v>20</v>
      </c>
      <c r="K21" s="29">
        <v>101</v>
      </c>
      <c r="L21">
        <f t="shared" si="1"/>
        <v>102</v>
      </c>
      <c r="M21" s="56" t="s">
        <v>33</v>
      </c>
      <c r="N21">
        <f t="shared" si="2"/>
        <v>102</v>
      </c>
    </row>
    <row r="22" spans="1:15" ht="16.5" thickBot="1" x14ac:dyDescent="0.45">
      <c r="A22" s="3">
        <v>7.01</v>
      </c>
      <c r="B22" s="23" t="s">
        <v>3</v>
      </c>
      <c r="C22" s="11">
        <v>102.72</v>
      </c>
      <c r="D22" s="12">
        <v>97.64</v>
      </c>
      <c r="E22" s="12">
        <v>102.42</v>
      </c>
      <c r="F22" s="14">
        <v>103.29</v>
      </c>
      <c r="G22" s="14">
        <v>98.23</v>
      </c>
      <c r="H22" s="14">
        <v>102.84</v>
      </c>
      <c r="I22" s="32">
        <v>103</v>
      </c>
      <c r="J22" s="26" t="s">
        <v>35</v>
      </c>
      <c r="K22" s="32">
        <v>103</v>
      </c>
      <c r="L22">
        <f t="shared" si="1"/>
        <v>104</v>
      </c>
      <c r="M22" s="45" t="str">
        <f t="shared" si="3"/>
        <v>EXS</v>
      </c>
      <c r="N22">
        <f t="shared" si="2"/>
        <v>104</v>
      </c>
    </row>
    <row r="23" spans="1:15" ht="16" x14ac:dyDescent="0.4">
      <c r="A23" s="4">
        <v>8</v>
      </c>
      <c r="B23" s="24" t="s">
        <v>3</v>
      </c>
      <c r="C23" s="18">
        <v>105.46</v>
      </c>
      <c r="D23" s="19">
        <v>101.57</v>
      </c>
      <c r="E23" s="19">
        <v>104.19</v>
      </c>
      <c r="F23" s="20">
        <v>105.38</v>
      </c>
      <c r="G23" s="20">
        <v>102.02</v>
      </c>
      <c r="H23" s="20">
        <v>104.61</v>
      </c>
      <c r="I23" s="31">
        <v>105</v>
      </c>
      <c r="J23" s="34" t="s">
        <v>17</v>
      </c>
      <c r="K23" s="31">
        <v>105</v>
      </c>
      <c r="L23">
        <f t="shared" si="1"/>
        <v>106</v>
      </c>
      <c r="M23" s="45" t="str">
        <f t="shared" si="3"/>
        <v>20% achieve GDS</v>
      </c>
      <c r="N23">
        <f t="shared" si="2"/>
        <v>106</v>
      </c>
    </row>
    <row r="24" spans="1:15" ht="16.5" thickBot="1" x14ac:dyDescent="0.45">
      <c r="A24" s="3">
        <v>8.01</v>
      </c>
      <c r="B24" s="25" t="s">
        <v>4</v>
      </c>
      <c r="C24" s="11">
        <v>108.97</v>
      </c>
      <c r="D24" s="12">
        <v>104.43</v>
      </c>
      <c r="E24" s="12">
        <v>107.36</v>
      </c>
      <c r="F24" s="14">
        <v>109.49</v>
      </c>
      <c r="G24" s="14">
        <v>104.71</v>
      </c>
      <c r="H24" s="14">
        <v>107.85</v>
      </c>
      <c r="I24" s="32">
        <v>109</v>
      </c>
      <c r="J24" s="26" t="s">
        <v>38</v>
      </c>
      <c r="K24" s="32">
        <v>108</v>
      </c>
      <c r="L24">
        <f t="shared" si="1"/>
        <v>110</v>
      </c>
      <c r="M24" s="45" t="str">
        <f t="shared" si="3"/>
        <v>30% achieve GDS</v>
      </c>
      <c r="N24">
        <f t="shared" si="2"/>
        <v>109</v>
      </c>
    </row>
    <row r="25" spans="1:15" ht="16.5" thickBot="1" x14ac:dyDescent="0.45">
      <c r="A25" s="3">
        <v>9.5</v>
      </c>
      <c r="B25" s="25" t="s">
        <v>4</v>
      </c>
      <c r="C25" s="11">
        <v>110.13</v>
      </c>
      <c r="D25" s="12">
        <v>105.16</v>
      </c>
      <c r="E25" s="12">
        <v>110.33</v>
      </c>
      <c r="F25" s="14">
        <v>111.28</v>
      </c>
      <c r="G25" s="14">
        <v>105.49</v>
      </c>
      <c r="H25" s="14">
        <v>110.84</v>
      </c>
      <c r="I25" s="32">
        <v>111</v>
      </c>
      <c r="J25" s="26" t="s">
        <v>36</v>
      </c>
      <c r="K25" s="32">
        <v>110</v>
      </c>
      <c r="L25">
        <f t="shared" si="1"/>
        <v>112</v>
      </c>
      <c r="M25" s="45" t="str">
        <f t="shared" si="3"/>
        <v>60% achieve GDS</v>
      </c>
      <c r="N25">
        <f t="shared" si="2"/>
        <v>111</v>
      </c>
    </row>
    <row r="26" spans="1:15" ht="16.5" thickBot="1" x14ac:dyDescent="0.45">
      <c r="A26" s="3">
        <v>10</v>
      </c>
      <c r="B26" s="25" t="s">
        <v>4</v>
      </c>
      <c r="C26" s="9">
        <v>112.18</v>
      </c>
      <c r="D26" s="10">
        <v>108.51</v>
      </c>
      <c r="E26" s="10">
        <v>111.59</v>
      </c>
      <c r="F26" s="14">
        <v>113.29</v>
      </c>
      <c r="G26" s="14">
        <v>108.87</v>
      </c>
      <c r="H26" s="14">
        <v>112.14</v>
      </c>
      <c r="I26" s="32">
        <v>113</v>
      </c>
      <c r="J26" s="26" t="s">
        <v>37</v>
      </c>
      <c r="K26" s="32">
        <v>112</v>
      </c>
      <c r="L26">
        <f t="shared" si="1"/>
        <v>114</v>
      </c>
      <c r="M26" s="45" t="s">
        <v>18</v>
      </c>
      <c r="N26">
        <f t="shared" si="2"/>
        <v>113</v>
      </c>
    </row>
    <row r="27" spans="1:15" ht="15.5" x14ac:dyDescent="0.35">
      <c r="A27" s="36"/>
      <c r="B27" s="37"/>
    </row>
    <row r="28" spans="1:15" ht="16.5" customHeight="1" x14ac:dyDescent="0.35">
      <c r="A28" s="83" t="s">
        <v>25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15" x14ac:dyDescent="0.35">
      <c r="A29" s="5" t="s">
        <v>26</v>
      </c>
      <c r="B29" s="5" t="s">
        <v>27</v>
      </c>
      <c r="D29" s="38" t="s">
        <v>30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x14ac:dyDescent="0.35">
      <c r="A30" s="39" t="s">
        <v>28</v>
      </c>
      <c r="B30" s="39">
        <v>60</v>
      </c>
      <c r="D30" s="38" t="s">
        <v>31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4.5" customHeight="1" x14ac:dyDescent="0.35">
      <c r="A31" s="39" t="s">
        <v>11</v>
      </c>
      <c r="B31" s="39">
        <v>64</v>
      </c>
      <c r="D31" s="65" t="s">
        <v>73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1:15" x14ac:dyDescent="0.35">
      <c r="A32" s="39" t="s">
        <v>12</v>
      </c>
      <c r="B32" s="39">
        <v>67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3" spans="1:15" x14ac:dyDescent="0.35">
      <c r="A33" s="39" t="s">
        <v>13</v>
      </c>
      <c r="B33" s="39">
        <v>70</v>
      </c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1:15" x14ac:dyDescent="0.35">
      <c r="A34" s="39" t="s">
        <v>14</v>
      </c>
      <c r="B34" s="39">
        <v>73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x14ac:dyDescent="0.35">
      <c r="A35" s="39" t="s">
        <v>29</v>
      </c>
      <c r="B35" s="39">
        <v>76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1:15" x14ac:dyDescent="0.35">
      <c r="A36" s="39" t="s">
        <v>15</v>
      </c>
      <c r="B36" s="39">
        <v>79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5" x14ac:dyDescent="0.35">
      <c r="A37" s="39" t="s">
        <v>16</v>
      </c>
      <c r="B37" s="39">
        <v>91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1:15" x14ac:dyDescent="0.35">
      <c r="A38" s="39" t="s">
        <v>17</v>
      </c>
      <c r="B38" s="39">
        <v>103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5" x14ac:dyDescent="0.35">
      <c r="A39" s="39" t="s">
        <v>18</v>
      </c>
      <c r="B39" s="39">
        <v>113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</sheetData>
  <sheetProtection algorithmName="SHA-512" hashValue="7N/XjdDRzjZm9cRQwOwLN8yVetvrjNTRm/5FuMMC6XOChYlt7FPOyqIIjMgJOPtIWiCwpkikpvh4FE41VQrbZA==" saltValue="HZ3b/0ZLshDP0AZ2Uqv16g==" spinCount="100000" sheet="1" objects="1" scenarios="1"/>
  <mergeCells count="7">
    <mergeCell ref="D31:O39"/>
    <mergeCell ref="C1:H1"/>
    <mergeCell ref="C2:E2"/>
    <mergeCell ref="F2:H2"/>
    <mergeCell ref="I1:K2"/>
    <mergeCell ref="A28:K28"/>
    <mergeCell ref="L1:N2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FAEF-579D-4006-A6D3-2CDBA394C4DE}">
  <dimension ref="A1:B11"/>
  <sheetViews>
    <sheetView workbookViewId="0">
      <selection activeCell="D13" sqref="D13"/>
    </sheetView>
  </sheetViews>
  <sheetFormatPr defaultRowHeight="14.5" x14ac:dyDescent="0.35"/>
  <sheetData>
    <row r="1" spans="1:2" x14ac:dyDescent="0.35">
      <c r="A1" s="40" t="s">
        <v>26</v>
      </c>
      <c r="B1" s="40" t="s">
        <v>27</v>
      </c>
    </row>
    <row r="2" spans="1:2" x14ac:dyDescent="0.35">
      <c r="A2" t="s">
        <v>28</v>
      </c>
      <c r="B2">
        <v>60</v>
      </c>
    </row>
    <row r="3" spans="1:2" x14ac:dyDescent="0.35">
      <c r="A3" t="s">
        <v>11</v>
      </c>
      <c r="B3">
        <v>64</v>
      </c>
    </row>
    <row r="4" spans="1:2" x14ac:dyDescent="0.35">
      <c r="A4" t="s">
        <v>12</v>
      </c>
      <c r="B4">
        <v>67</v>
      </c>
    </row>
    <row r="5" spans="1:2" x14ac:dyDescent="0.35">
      <c r="A5" t="s">
        <v>13</v>
      </c>
      <c r="B5">
        <v>70</v>
      </c>
    </row>
    <row r="6" spans="1:2" x14ac:dyDescent="0.35">
      <c r="A6" t="s">
        <v>14</v>
      </c>
      <c r="B6">
        <v>73</v>
      </c>
    </row>
    <row r="7" spans="1:2" x14ac:dyDescent="0.35">
      <c r="A7" t="s">
        <v>29</v>
      </c>
      <c r="B7">
        <v>76</v>
      </c>
    </row>
    <row r="8" spans="1:2" x14ac:dyDescent="0.35">
      <c r="A8" t="s">
        <v>15</v>
      </c>
      <c r="B8">
        <v>79</v>
      </c>
    </row>
    <row r="9" spans="1:2" x14ac:dyDescent="0.35">
      <c r="A9" t="s">
        <v>16</v>
      </c>
      <c r="B9">
        <v>91</v>
      </c>
    </row>
    <row r="10" spans="1:2" x14ac:dyDescent="0.35">
      <c r="A10" t="s">
        <v>17</v>
      </c>
      <c r="B10">
        <v>103</v>
      </c>
    </row>
    <row r="11" spans="1:2" x14ac:dyDescent="0.35">
      <c r="A11" t="s">
        <v>18</v>
      </c>
      <c r="B11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404D-CC91-4A97-8C23-AA2CD64DC9CD}">
  <dimension ref="A1:D9"/>
  <sheetViews>
    <sheetView workbookViewId="0">
      <selection activeCell="H14" sqref="H14"/>
    </sheetView>
  </sheetViews>
  <sheetFormatPr defaultRowHeight="14.5" x14ac:dyDescent="0.35"/>
  <sheetData>
    <row r="1" spans="1:4" x14ac:dyDescent="0.35">
      <c r="A1" s="42" t="s">
        <v>40</v>
      </c>
    </row>
    <row r="2" spans="1:4" x14ac:dyDescent="0.35">
      <c r="A2" s="41" t="s">
        <v>18</v>
      </c>
      <c r="B2" s="41">
        <v>10</v>
      </c>
    </row>
    <row r="3" spans="1:4" x14ac:dyDescent="0.35">
      <c r="A3" s="41" t="s">
        <v>17</v>
      </c>
      <c r="B3" s="41">
        <v>8</v>
      </c>
    </row>
    <row r="4" spans="1:4" x14ac:dyDescent="0.35">
      <c r="A4" s="41" t="s">
        <v>16</v>
      </c>
      <c r="B4" s="41">
        <v>6</v>
      </c>
    </row>
    <row r="5" spans="1:4" x14ac:dyDescent="0.35">
      <c r="A5" s="41" t="s">
        <v>14</v>
      </c>
      <c r="B5" s="41">
        <v>4</v>
      </c>
    </row>
    <row r="6" spans="1:4" x14ac:dyDescent="0.35">
      <c r="A6" s="41" t="s">
        <v>13</v>
      </c>
      <c r="B6" s="41">
        <v>3.5</v>
      </c>
    </row>
    <row r="7" spans="1:4" x14ac:dyDescent="0.35">
      <c r="A7" s="41" t="s">
        <v>12</v>
      </c>
      <c r="B7" s="41">
        <v>3</v>
      </c>
    </row>
    <row r="8" spans="1:4" x14ac:dyDescent="0.35">
      <c r="A8" s="41" t="s">
        <v>11</v>
      </c>
      <c r="B8" s="41">
        <v>2.5</v>
      </c>
    </row>
    <row r="9" spans="1:4" x14ac:dyDescent="0.35">
      <c r="A9" s="41" t="s">
        <v>28</v>
      </c>
      <c r="B9" s="41">
        <v>1</v>
      </c>
      <c r="D9" t="s">
        <v>41</v>
      </c>
    </row>
  </sheetData>
  <sheetProtection algorithmName="SHA-512" hashValue="bvFtOTmXZZn241eg/7WwR7aHB3U6Hl4Ze22Pb6t9TW9Lh9lKhNuMGjcen78qI01j0VZKOO/ZuVMaDxKQPsxfOQ==" saltValue="PchsNEobaRslUzcdQT1J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Guidance</vt:lpstr>
      <vt:lpstr>Target Calculator</vt:lpstr>
      <vt:lpstr>Target Model</vt:lpstr>
      <vt:lpstr>TA scores</vt:lpstr>
      <vt:lpstr>Prior Attainment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Fuller</dc:creator>
  <cp:lastModifiedBy>Ben Fuller</cp:lastModifiedBy>
  <dcterms:created xsi:type="dcterms:W3CDTF">2025-10-20T13:12:32Z</dcterms:created>
  <dcterms:modified xsi:type="dcterms:W3CDTF">2025-10-31T10:54:50Z</dcterms:modified>
</cp:coreProperties>
</file>