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hfl365.sharepoint.com/Sdrive/Documents/Primary/Primary Teaching &amp; Learning/English/Blogs/2024-2025/Y1 PSC foundl services plug blog/"/>
    </mc:Choice>
  </mc:AlternateContent>
  <xr:revisionPtr revIDLastSave="61" documentId="13_ncr:1_{A2C2A428-E94C-4996-8850-573804A0A936}" xr6:coauthVersionLast="47" xr6:coauthVersionMax="47" xr10:uidLastSave="{68ADE188-DDD4-4AE4-8495-AE485DA21C0C}"/>
  <bookViews>
    <workbookView xWindow="-98" yWindow="-98" windowWidth="21795" windowHeight="13875" activeTab="1" xr2:uid="{00000000-000D-0000-FFFF-FFFF00000000}"/>
  </bookViews>
  <sheets>
    <sheet name="Guidance" sheetId="2" r:id="rId1"/>
    <sheet name="Record sheet 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8" i="1" l="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7" i="1"/>
  <c r="C37" i="1" l="1"/>
  <c r="D37" i="1" s="1"/>
  <c r="E37" i="1" s="1"/>
  <c r="F37" i="1" s="1"/>
  <c r="G37" i="1" s="1"/>
  <c r="H37" i="1" s="1"/>
  <c r="I37" i="1" s="1"/>
  <c r="J37" i="1" s="1"/>
  <c r="K37" i="1" s="1"/>
  <c r="L37" i="1" s="1"/>
  <c r="M37" i="1" s="1"/>
  <c r="N37" i="1" s="1"/>
  <c r="O37" i="1" s="1"/>
  <c r="P37" i="1" s="1"/>
  <c r="Q37" i="1" s="1"/>
  <c r="R37" i="1" s="1"/>
  <c r="S37" i="1" s="1"/>
  <c r="T37" i="1" s="1"/>
  <c r="U37" i="1" s="1"/>
  <c r="V37" i="1" s="1"/>
  <c r="W37" i="1" s="1"/>
  <c r="X37" i="1" s="1"/>
  <c r="Y37" i="1" s="1"/>
  <c r="Z37" i="1" s="1"/>
  <c r="AA37" i="1" s="1"/>
  <c r="AB37" i="1" s="1"/>
  <c r="AC37" i="1" s="1"/>
  <c r="AD37" i="1" s="1"/>
  <c r="AE37" i="1" s="1"/>
  <c r="AF37" i="1" s="1"/>
  <c r="AG37" i="1" s="1"/>
  <c r="AH37" i="1" s="1"/>
  <c r="AI37" i="1" s="1"/>
  <c r="AJ37" i="1" s="1"/>
  <c r="AK37" i="1" s="1"/>
  <c r="AL37" i="1" s="1"/>
  <c r="AM37" i="1" s="1"/>
  <c r="AN37" i="1" s="1"/>
  <c r="AO37" i="1" s="1"/>
  <c r="H38" i="1"/>
  <c r="H39" i="1" s="1"/>
  <c r="AO38" i="1"/>
  <c r="AO39" i="1" s="1"/>
  <c r="AN38" i="1"/>
  <c r="AN39" i="1" s="1"/>
  <c r="AM38" i="1"/>
  <c r="AM39" i="1" s="1"/>
  <c r="AL38" i="1"/>
  <c r="AL39" i="1" s="1"/>
  <c r="AK38" i="1"/>
  <c r="AK39" i="1" s="1"/>
  <c r="AJ38" i="1"/>
  <c r="AJ39" i="1" s="1"/>
  <c r="AI38" i="1"/>
  <c r="AI39" i="1" s="1"/>
  <c r="AH38" i="1"/>
  <c r="AH39" i="1" s="1"/>
  <c r="AG38" i="1"/>
  <c r="AG39" i="1" s="1"/>
  <c r="AF38" i="1"/>
  <c r="AF39" i="1" s="1"/>
  <c r="AE38" i="1"/>
  <c r="AE39" i="1" s="1"/>
  <c r="AD38" i="1"/>
  <c r="AD39" i="1" s="1"/>
  <c r="AC38" i="1"/>
  <c r="AC39" i="1" s="1"/>
  <c r="AB38" i="1"/>
  <c r="AB39" i="1" s="1"/>
  <c r="AA38" i="1"/>
  <c r="AA39" i="1" s="1"/>
  <c r="Z38" i="1"/>
  <c r="Z39" i="1" s="1"/>
  <c r="Y38" i="1"/>
  <c r="Y39" i="1" s="1"/>
  <c r="X38" i="1"/>
  <c r="X39" i="1" s="1"/>
  <c r="W38" i="1"/>
  <c r="W39" i="1" s="1"/>
  <c r="V38" i="1"/>
  <c r="V39" i="1" s="1"/>
  <c r="U38" i="1"/>
  <c r="U39" i="1" s="1"/>
  <c r="T38" i="1"/>
  <c r="T39" i="1" s="1"/>
  <c r="S38" i="1"/>
  <c r="S39" i="1" s="1"/>
  <c r="R38" i="1"/>
  <c r="R39" i="1" s="1"/>
  <c r="Q38" i="1"/>
  <c r="Q39" i="1" s="1"/>
  <c r="P38" i="1"/>
  <c r="P39" i="1" s="1"/>
  <c r="O38" i="1"/>
  <c r="O39" i="1" s="1"/>
  <c r="N38" i="1"/>
  <c r="N39" i="1" s="1"/>
  <c r="M38" i="1"/>
  <c r="M39" i="1" s="1"/>
  <c r="L38" i="1"/>
  <c r="L39" i="1" s="1"/>
  <c r="K38" i="1"/>
  <c r="K39" i="1" s="1"/>
  <c r="J38" i="1"/>
  <c r="J39" i="1" s="1"/>
  <c r="I38" i="1"/>
  <c r="I39" i="1" s="1"/>
  <c r="G38" i="1"/>
  <c r="G39" i="1" s="1"/>
  <c r="F38" i="1"/>
  <c r="F39" i="1" s="1"/>
  <c r="E38" i="1"/>
  <c r="E39" i="1" s="1"/>
  <c r="D38" i="1"/>
  <c r="D39" i="1" s="1"/>
  <c r="C38" i="1"/>
  <c r="C39" i="1" s="1"/>
  <c r="B38" i="1"/>
  <c r="B39" i="1" s="1"/>
</calcChain>
</file>

<file path=xl/sharedStrings.xml><?xml version="1.0" encoding="utf-8"?>
<sst xmlns="http://schemas.openxmlformats.org/spreadsheetml/2006/main" count="224" uniqueCount="162">
  <si>
    <t>Classteacher's name: ___________________________________</t>
  </si>
  <si>
    <t>Step 1</t>
  </si>
  <si>
    <t>Step 2</t>
  </si>
  <si>
    <t>Step 3</t>
  </si>
  <si>
    <t xml:space="preserve">When completing marksheet, enter 1: correct, 0: incorrect, blank: unanswered. </t>
  </si>
  <si>
    <t>Step 4</t>
  </si>
  <si>
    <t xml:space="preserve">Step 5 </t>
  </si>
  <si>
    <t>The grid will not tell you priority order - that row is left blank for you to complete if desired. Enter numbers 1-40 to indicate your teaching priorities.</t>
  </si>
  <si>
    <t>Step 6</t>
  </si>
  <si>
    <t xml:space="preserve">NB </t>
  </si>
  <si>
    <t>Remember to keep the children's individual response sheets: if you have fully annotated with what their incorrect responses were, this is powerful data for feeding forward into teaching.</t>
  </si>
  <si>
    <t>Remember also to keep this document safe and secure, in order to be GDPR-compliant. You might want to password-protect it.</t>
  </si>
  <si>
    <t>Key to re 'percentage correct' colours:</t>
  </si>
  <si>
    <t>80% or more correct</t>
  </si>
  <si>
    <t>60% - 79% correct</t>
  </si>
  <si>
    <t>less than 60% correct</t>
  </si>
  <si>
    <t xml:space="preserve">It is for the teacher (and Subject Leader) to decide how to use this information formatively - some target words, whilst being less than 60% correct, may not warrant much additional teaching time, </t>
  </si>
  <si>
    <t xml:space="preserve">whereas some higher-scoring target words may feature graphemes that are from simpler code and therefore (whilst already high-scoring) should be even more high-scoring. </t>
  </si>
  <si>
    <t>Question number</t>
  </si>
  <si>
    <t>child's score</t>
  </si>
  <si>
    <t>Name:</t>
  </si>
  <si>
    <t>Annie</t>
  </si>
  <si>
    <t>Bob</t>
  </si>
  <si>
    <t>Chloe</t>
  </si>
  <si>
    <t>Daisy</t>
  </si>
  <si>
    <t>Edward</t>
  </si>
  <si>
    <t>Felippe</t>
  </si>
  <si>
    <t>Gary</t>
  </si>
  <si>
    <t>Harry</t>
  </si>
  <si>
    <t>Ian</t>
  </si>
  <si>
    <t>Jackie</t>
  </si>
  <si>
    <t>Krystal</t>
  </si>
  <si>
    <t>Larry</t>
  </si>
  <si>
    <t>Mohammed</t>
  </si>
  <si>
    <t>Nelum</t>
  </si>
  <si>
    <t>Oscar</t>
  </si>
  <si>
    <t>Pierre</t>
  </si>
  <si>
    <t>Qubra</t>
  </si>
  <si>
    <t>Rashida</t>
  </si>
  <si>
    <t>Stevie</t>
  </si>
  <si>
    <t>Tilly</t>
  </si>
  <si>
    <t>Ursula</t>
  </si>
  <si>
    <t>Vera</t>
  </si>
  <si>
    <t>Wesley</t>
  </si>
  <si>
    <t>Xenon</t>
  </si>
  <si>
    <t>Yolande</t>
  </si>
  <si>
    <t>Zoltan</t>
  </si>
  <si>
    <t>Adam</t>
  </si>
  <si>
    <t>Cate</t>
  </si>
  <si>
    <t>Delilah</t>
  </si>
  <si>
    <t>No. of children in class</t>
  </si>
  <si>
    <t>Score (responses correct)</t>
  </si>
  <si>
    <t>Percentage correct</t>
  </si>
  <si>
    <r>
      <t>Priority order</t>
    </r>
    <r>
      <rPr>
        <sz val="7"/>
        <color theme="1"/>
        <rFont val="Calibri"/>
        <family val="2"/>
        <scheme val="minor"/>
      </rPr>
      <t xml:space="preserve"> </t>
    </r>
    <r>
      <rPr>
        <i/>
        <sz val="7"/>
        <color theme="1"/>
        <rFont val="Calibri"/>
        <family val="2"/>
        <scheme val="minor"/>
      </rPr>
      <t>(see guidance</t>
    </r>
    <r>
      <rPr>
        <sz val="7"/>
        <color theme="1"/>
        <rFont val="Calibri"/>
        <family val="2"/>
        <scheme val="minor"/>
      </rPr>
      <t>)</t>
    </r>
  </si>
  <si>
    <t>cvc</t>
  </si>
  <si>
    <t>vcc</t>
  </si>
  <si>
    <t>ccvc</t>
  </si>
  <si>
    <t>cvcc</t>
  </si>
  <si>
    <t>cv</t>
  </si>
  <si>
    <t>ccvcc</t>
  </si>
  <si>
    <t>cccvc</t>
  </si>
  <si>
    <t>cv-cv</t>
  </si>
  <si>
    <t>Feed forward the findings and trends into next steps for teaching, both for new Year 1 cohort and for gap-closing with this cohort in their Y2 year.</t>
  </si>
  <si>
    <t>dup</t>
  </si>
  <si>
    <t>hib</t>
  </si>
  <si>
    <t>gox</t>
  </si>
  <si>
    <t>ags</t>
  </si>
  <si>
    <t>yech</t>
  </si>
  <si>
    <t>quog</t>
  </si>
  <si>
    <t>loip</t>
  </si>
  <si>
    <t>chuss</t>
  </si>
  <si>
    <t>clen</t>
  </si>
  <si>
    <t>stizz</t>
  </si>
  <si>
    <t>pult</t>
  </si>
  <si>
    <t>heeft</t>
  </si>
  <si>
    <t>quiz</t>
  </si>
  <si>
    <t>sell</t>
  </si>
  <si>
    <t>form</t>
  </si>
  <si>
    <t>shark</t>
  </si>
  <si>
    <t>snip</t>
  </si>
  <si>
    <t>clang</t>
  </si>
  <si>
    <t>bunk</t>
  </si>
  <si>
    <t>boils</t>
  </si>
  <si>
    <t>jigh</t>
  </si>
  <si>
    <t>saunt</t>
  </si>
  <si>
    <t>virp</t>
  </si>
  <si>
    <t>phope</t>
  </si>
  <si>
    <t>sleft</t>
  </si>
  <si>
    <t>thresk</t>
  </si>
  <si>
    <t>spleg</t>
  </si>
  <si>
    <t>strume</t>
  </si>
  <si>
    <t>pie</t>
  </si>
  <si>
    <t>found</t>
  </si>
  <si>
    <t>boom</t>
  </si>
  <si>
    <t>shake</t>
  </si>
  <si>
    <t>spelt</t>
  </si>
  <si>
    <t>floats</t>
  </si>
  <si>
    <t>scrub</t>
  </si>
  <si>
    <t>scribe</t>
  </si>
  <si>
    <t>delay</t>
  </si>
  <si>
    <t>statue</t>
  </si>
  <si>
    <t>counter</t>
  </si>
  <si>
    <t>grateful</t>
  </si>
  <si>
    <t>d/b, p/q</t>
  </si>
  <si>
    <t>b/d</t>
  </si>
  <si>
    <t>x/w</t>
  </si>
  <si>
    <t>ch, y/g</t>
  </si>
  <si>
    <t>g/y</t>
  </si>
  <si>
    <t>oi, p/q</t>
  </si>
  <si>
    <t>ch, ss</t>
  </si>
  <si>
    <t>cl</t>
  </si>
  <si>
    <t>st, zz</t>
  </si>
  <si>
    <t>p/q, lt</t>
  </si>
  <si>
    <t>ee, ft</t>
  </si>
  <si>
    <t>q/p, z/s</t>
  </si>
  <si>
    <t>s/z, ll</t>
  </si>
  <si>
    <t>or/ro</t>
  </si>
  <si>
    <t>sh, ar</t>
  </si>
  <si>
    <t>sn, p/q</t>
  </si>
  <si>
    <t>cl, ng</t>
  </si>
  <si>
    <t>b/d, nk</t>
  </si>
  <si>
    <t>b/d, oi, ls</t>
  </si>
  <si>
    <t>j/i, igh</t>
  </si>
  <si>
    <t>au, nt</t>
  </si>
  <si>
    <t>p/q, ph, o-e</t>
  </si>
  <si>
    <t>ir, p/q</t>
  </si>
  <si>
    <t>sl, ft</t>
  </si>
  <si>
    <t>spl, p/q, g/y</t>
  </si>
  <si>
    <t>str, u-e</t>
  </si>
  <si>
    <t>p/q, ie</t>
  </si>
  <si>
    <t>ou, nd</t>
  </si>
  <si>
    <t>b/d, oo</t>
  </si>
  <si>
    <t>sh, a-e</t>
  </si>
  <si>
    <t>fl, oa, ts</t>
  </si>
  <si>
    <t>scr, b/d</t>
  </si>
  <si>
    <t>sp, lt, p/q</t>
  </si>
  <si>
    <t>scr, i-e, b/d</t>
  </si>
  <si>
    <t>2 syll, ou, er</t>
  </si>
  <si>
    <t>2 syll, st, ue</t>
  </si>
  <si>
    <t>2 syll, g/y, gr, a-e, ful</t>
  </si>
  <si>
    <t>2 syll, d/b, long 'e', ay</t>
  </si>
  <si>
    <t>cvcc-v</t>
  </si>
  <si>
    <t>ccvc-cvc</t>
  </si>
  <si>
    <t>ccv-cv</t>
  </si>
  <si>
    <t>2b</t>
  </si>
  <si>
    <t>2a</t>
  </si>
  <si>
    <t>3a</t>
  </si>
  <si>
    <t>4a</t>
  </si>
  <si>
    <t>4b</t>
  </si>
  <si>
    <t>5 T1b</t>
  </si>
  <si>
    <t>5T1b</t>
  </si>
  <si>
    <t>5 T1a</t>
  </si>
  <si>
    <t>Guidance for the HFL Education Y1 Phonics Screening Check Analysis Tool, 2025:</t>
  </si>
  <si>
    <t xml:space="preserve">Delete the fictitious names in column A (A7 - A36) and the fictitious scores in the rest of the table (B7 - AO36) </t>
  </si>
  <si>
    <t xml:space="preserve">Fill in cohort names (in cells A7 to A36) and total number of chn in class in cell B37 (it will replicate across C37 onwards for you and for the percentage formula to work) </t>
  </si>
  <si>
    <t>The grid will tell you total number of chn who correctly decoded that word (eg B38), as well as percentage correct (eg B39).</t>
  </si>
  <si>
    <t>q/p, qu</t>
  </si>
  <si>
    <t>th, thr, sk</t>
  </si>
  <si>
    <t xml:space="preserve">Phonological 
representation </t>
  </si>
  <si>
    <r>
      <rPr>
        <sz val="9"/>
        <rFont val="Calibri"/>
        <family val="2"/>
        <scheme val="minor"/>
      </rPr>
      <t>Phonic phase</t>
    </r>
    <r>
      <rPr>
        <sz val="8"/>
        <rFont val="Calibri"/>
        <family val="2"/>
        <scheme val="minor"/>
      </rPr>
      <t xml:space="preserve"> </t>
    </r>
    <r>
      <rPr>
        <b/>
        <sz val="8"/>
        <color rgb="FFFF0000"/>
        <rFont val="Calibri"/>
        <family val="2"/>
        <scheme val="minor"/>
      </rPr>
      <t>(updated: DfE
example L&amp;S progression)</t>
    </r>
  </si>
  <si>
    <t>Target grapheme(s)
(or type of challenge):</t>
  </si>
  <si>
    <r>
      <rPr>
        <b/>
        <sz val="11"/>
        <color theme="1"/>
        <rFont val="Calibri"/>
        <family val="2"/>
        <scheme val="minor"/>
      </rPr>
      <t xml:space="preserve">Instructions: 
</t>
    </r>
    <r>
      <rPr>
        <b/>
        <sz val="9"/>
        <color theme="1"/>
        <rFont val="Calibri"/>
        <family val="2"/>
        <scheme val="minor"/>
      </rPr>
      <t xml:space="preserve">Enter 1 if correct; 0 if incorrect; leave blank if unanswered. </t>
    </r>
    <r>
      <rPr>
        <sz val="9"/>
        <color theme="1"/>
        <rFont val="Calibri"/>
        <family val="2"/>
        <scheme val="minor"/>
      </rPr>
      <t xml:space="preserve"> 
</t>
    </r>
    <r>
      <rPr>
        <i/>
        <sz val="9"/>
        <color theme="1"/>
        <rFont val="Calibri"/>
        <family val="2"/>
        <scheme val="minor"/>
      </rPr>
      <t>See Guidance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</si>
</sst>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8"/>
      <name val="Arial"/>
      <family val="2"/>
    </font>
    <font>
      <sz val="9"/>
      <color theme="1"/>
      <name val="Calibri"/>
      <family val="2"/>
      <scheme val="minor"/>
    </font>
    <font>
      <sz val="9"/>
      <name val="Arial"/>
      <family val="2"/>
    </font>
    <font>
      <b/>
      <u/>
      <sz val="14"/>
      <color theme="1"/>
      <name val="Calibri"/>
      <family val="2"/>
      <scheme val="minor"/>
    </font>
    <font>
      <sz val="7"/>
      <color theme="1"/>
      <name val="Calibri"/>
      <family val="2"/>
      <scheme val="minor"/>
    </font>
    <font>
      <i/>
      <sz val="7"/>
      <color theme="1"/>
      <name val="Calibri"/>
      <family val="2"/>
      <scheme val="minor"/>
    </font>
    <font>
      <sz val="11"/>
      <color rgb="FFFF0000"/>
      <name val="Calibri"/>
      <family val="2"/>
      <scheme val="minor"/>
    </font>
    <font>
      <sz val="11"/>
      <name val="Calibri"/>
      <family val="2"/>
      <scheme val="minor"/>
    </font>
    <font>
      <sz val="9"/>
      <name val="Calibri"/>
      <family val="2"/>
      <scheme val="minor"/>
    </font>
    <font>
      <sz val="8"/>
      <name val="Calibri"/>
      <family val="2"/>
      <scheme val="minor"/>
    </font>
    <font>
      <b/>
      <sz val="8"/>
      <color rgb="FFFF0000"/>
      <name val="Calibri"/>
      <family val="2"/>
      <scheme val="minor"/>
    </font>
    <font>
      <sz val="8"/>
      <color rgb="FFFF0000"/>
      <name val="Calibri"/>
      <family val="2"/>
      <scheme val="minor"/>
    </font>
    <font>
      <b/>
      <sz val="9"/>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1">
    <xf numFmtId="0" fontId="0" fillId="0" borderId="0"/>
  </cellStyleXfs>
  <cellXfs count="59">
    <xf numFmtId="0" fontId="0" fillId="0" borderId="0" xfId="0"/>
    <xf numFmtId="0" fontId="0" fillId="0" borderId="0" xfId="0" applyAlignment="1">
      <alignment vertical="center" textRotation="90"/>
    </xf>
    <xf numFmtId="0" fontId="0" fillId="0" borderId="1" xfId="0" applyBorder="1" applyAlignment="1">
      <alignment vertical="center" textRotation="90"/>
    </xf>
    <xf numFmtId="0" fontId="0" fillId="0" borderId="1" xfId="0" applyBorder="1" applyAlignment="1">
      <alignment textRotation="90"/>
    </xf>
    <xf numFmtId="0" fontId="3" fillId="2" borderId="2" xfId="0" applyFont="1" applyFill="1" applyBorder="1"/>
    <xf numFmtId="0" fontId="4" fillId="2" borderId="3"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2" fillId="2" borderId="4" xfId="0" applyFont="1" applyFill="1" applyBorder="1" applyAlignment="1" applyProtection="1">
      <alignment horizontal="center"/>
      <protection hidden="1"/>
    </xf>
    <xf numFmtId="0" fontId="0" fillId="0" borderId="6" xfId="0" applyBorder="1" applyAlignment="1">
      <alignment vertical="center" textRotation="90"/>
    </xf>
    <xf numFmtId="0" fontId="0" fillId="0" borderId="9" xfId="0" applyBorder="1"/>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0" borderId="12" xfId="0" applyFont="1" applyBorder="1" applyAlignment="1">
      <alignment horizontal="center"/>
    </xf>
    <xf numFmtId="0" fontId="0" fillId="0" borderId="13" xfId="0" applyBorder="1"/>
    <xf numFmtId="0" fontId="0" fillId="0" borderId="14" xfId="0" applyBorder="1"/>
    <xf numFmtId="0" fontId="0" fillId="0" borderId="15" xfId="0" applyBorder="1"/>
    <xf numFmtId="0" fontId="0" fillId="0" borderId="3" xfId="0" applyBorder="1" applyAlignment="1">
      <alignment horizontal="center"/>
    </xf>
    <xf numFmtId="0" fontId="0" fillId="0" borderId="4"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1" xfId="0" applyBorder="1"/>
    <xf numFmtId="0" fontId="0" fillId="0" borderId="10" xfId="0" applyBorder="1"/>
    <xf numFmtId="0" fontId="0" fillId="0" borderId="16" xfId="0" applyBorder="1"/>
    <xf numFmtId="0" fontId="0" fillId="0" borderId="27" xfId="0" applyBorder="1"/>
    <xf numFmtId="0" fontId="0" fillId="0" borderId="17" xfId="0" applyBorder="1"/>
    <xf numFmtId="0" fontId="0" fillId="0" borderId="28" xfId="0" applyBorder="1"/>
    <xf numFmtId="0" fontId="0" fillId="3" borderId="20" xfId="0" applyFill="1" applyBorder="1" applyAlignment="1">
      <alignment horizontal="center"/>
    </xf>
    <xf numFmtId="0" fontId="0" fillId="3" borderId="19" xfId="0" applyFill="1" applyBorder="1" applyAlignment="1">
      <alignment horizontal="center"/>
    </xf>
    <xf numFmtId="0" fontId="1" fillId="0" borderId="0" xfId="0" applyFont="1"/>
    <xf numFmtId="0" fontId="5" fillId="0" borderId="0" xfId="0" applyFont="1"/>
    <xf numFmtId="9" fontId="6" fillId="0" borderId="26" xfId="0" applyNumberFormat="1" applyFont="1" applyBorder="1" applyAlignment="1">
      <alignment horizontal="center"/>
    </xf>
    <xf numFmtId="0" fontId="0" fillId="4" borderId="0" xfId="0" applyFill="1"/>
    <xf numFmtId="0" fontId="0" fillId="5" borderId="0" xfId="0" applyFill="1"/>
    <xf numFmtId="0" fontId="0" fillId="6" borderId="0" xfId="0" applyFill="1"/>
    <xf numFmtId="9" fontId="6" fillId="0" borderId="3" xfId="0" applyNumberFormat="1" applyFont="1" applyBorder="1" applyAlignment="1">
      <alignment horizontal="center"/>
    </xf>
    <xf numFmtId="9" fontId="6" fillId="0" borderId="4" xfId="0" applyNumberFormat="1" applyFont="1" applyBorder="1" applyAlignment="1">
      <alignment horizontal="center"/>
    </xf>
    <xf numFmtId="0" fontId="2" fillId="3" borderId="0" xfId="0" applyFont="1" applyFill="1" applyAlignment="1" applyProtection="1">
      <alignment horizontal="center"/>
      <protection hidden="1"/>
    </xf>
    <xf numFmtId="0" fontId="0" fillId="0" borderId="29" xfId="0" applyBorder="1"/>
    <xf numFmtId="0" fontId="0" fillId="0" borderId="11" xfId="0" applyBorder="1" applyAlignment="1">
      <alignment textRotation="90"/>
    </xf>
    <xf numFmtId="0" fontId="8" fillId="0" borderId="0" xfId="0" applyFont="1"/>
    <xf numFmtId="0" fontId="3" fillId="0" borderId="5" xfId="0" applyFont="1" applyBorder="1" applyAlignment="1">
      <alignment horizontal="right" vertical="center" wrapText="1"/>
    </xf>
    <xf numFmtId="0" fontId="9" fillId="0" borderId="1" xfId="0" applyFont="1" applyBorder="1" applyAlignment="1">
      <alignment horizontal="center" textRotation="90"/>
    </xf>
    <xf numFmtId="0" fontId="13" fillId="0" borderId="0" xfId="0" applyFont="1"/>
    <xf numFmtId="0" fontId="9" fillId="0" borderId="6" xfId="0" applyFont="1" applyBorder="1" applyAlignment="1">
      <alignment horizontal="center" textRotation="90"/>
    </xf>
    <xf numFmtId="0" fontId="9" fillId="0" borderId="1" xfId="0" applyFont="1" applyBorder="1" applyAlignment="1">
      <alignment textRotation="90"/>
    </xf>
    <xf numFmtId="0" fontId="11" fillId="0" borderId="1" xfId="0" applyFont="1" applyBorder="1" applyAlignment="1">
      <alignment textRotation="90"/>
    </xf>
    <xf numFmtId="0" fontId="11" fillId="0" borderId="6" xfId="0" applyFont="1" applyBorder="1" applyAlignment="1">
      <alignment textRotation="90"/>
    </xf>
    <xf numFmtId="0" fontId="11" fillId="0" borderId="1" xfId="0" applyFont="1" applyBorder="1" applyAlignment="1">
      <alignment horizontal="center"/>
    </xf>
    <xf numFmtId="0" fontId="11" fillId="0" borderId="6" xfId="0" applyFont="1" applyBorder="1" applyAlignment="1">
      <alignment horizontal="center"/>
    </xf>
    <xf numFmtId="0" fontId="0" fillId="0" borderId="5" xfId="0" applyFont="1" applyBorder="1" applyAlignment="1">
      <alignment horizontal="center" vertical="center" wrapText="1"/>
    </xf>
    <xf numFmtId="0" fontId="11" fillId="0" borderId="5" xfId="0" applyFont="1" applyBorder="1" applyAlignment="1">
      <alignment horizontal="right" wrapText="1"/>
    </xf>
    <xf numFmtId="0" fontId="10" fillId="3" borderId="5" xfId="0" applyFont="1" applyFill="1" applyBorder="1" applyAlignment="1">
      <alignment horizontal="right" wrapText="1"/>
    </xf>
  </cellXfs>
  <cellStyles count="1">
    <cellStyle name="Normal" xfId="0" builtinId="0"/>
  </cellStyles>
  <dxfs count="5">
    <dxf>
      <font>
        <color auto="1"/>
      </font>
      <fill>
        <patternFill>
          <bgColor theme="9" tint="0.59996337778862885"/>
        </patternFill>
      </fill>
    </dxf>
    <dxf>
      <font>
        <color auto="1"/>
      </font>
      <fill>
        <patternFill>
          <bgColor theme="7" tint="0.59996337778862885"/>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zoomScale="70" zoomScaleNormal="70" zoomScalePageLayoutView="59" workbookViewId="0">
      <selection activeCell="U39" sqref="U39"/>
    </sheetView>
  </sheetViews>
  <sheetFormatPr defaultRowHeight="14.25" x14ac:dyDescent="0.45"/>
  <cols>
    <col min="1" max="1" width="13.53125" customWidth="1"/>
  </cols>
  <sheetData>
    <row r="1" spans="1:10" ht="18" x14ac:dyDescent="0.55000000000000004">
      <c r="A1" s="36" t="s">
        <v>152</v>
      </c>
      <c r="J1" t="s">
        <v>0</v>
      </c>
    </row>
    <row r="3" spans="1:10" x14ac:dyDescent="0.45">
      <c r="A3" t="s">
        <v>1</v>
      </c>
      <c r="B3" t="s">
        <v>153</v>
      </c>
    </row>
    <row r="4" spans="1:10" x14ac:dyDescent="0.45">
      <c r="A4" t="s">
        <v>2</v>
      </c>
      <c r="B4" t="s">
        <v>154</v>
      </c>
    </row>
    <row r="5" spans="1:10" x14ac:dyDescent="0.45">
      <c r="A5" t="s">
        <v>3</v>
      </c>
      <c r="B5" t="s">
        <v>4</v>
      </c>
    </row>
    <row r="6" spans="1:10" x14ac:dyDescent="0.45">
      <c r="A6" t="s">
        <v>5</v>
      </c>
      <c r="B6" t="s">
        <v>155</v>
      </c>
    </row>
    <row r="7" spans="1:10" x14ac:dyDescent="0.45">
      <c r="A7" t="s">
        <v>6</v>
      </c>
      <c r="B7" t="s">
        <v>7</v>
      </c>
    </row>
    <row r="8" spans="1:10" x14ac:dyDescent="0.45">
      <c r="A8" t="s">
        <v>8</v>
      </c>
      <c r="B8" t="s">
        <v>62</v>
      </c>
    </row>
    <row r="11" spans="1:10" x14ac:dyDescent="0.45">
      <c r="A11" s="35" t="s">
        <v>9</v>
      </c>
      <c r="B11" t="s">
        <v>10</v>
      </c>
    </row>
    <row r="12" spans="1:10" x14ac:dyDescent="0.45">
      <c r="B12" t="s">
        <v>11</v>
      </c>
    </row>
    <row r="15" spans="1:10" x14ac:dyDescent="0.45">
      <c r="A15" s="35" t="s">
        <v>12</v>
      </c>
      <c r="B15" s="35"/>
      <c r="C15" s="35"/>
      <c r="D15" s="35"/>
    </row>
    <row r="16" spans="1:10" x14ac:dyDescent="0.45">
      <c r="A16" s="40" t="s">
        <v>13</v>
      </c>
      <c r="B16" s="40"/>
    </row>
    <row r="17" spans="1:2" x14ac:dyDescent="0.45">
      <c r="A17" s="39" t="s">
        <v>14</v>
      </c>
      <c r="B17" s="39"/>
    </row>
    <row r="18" spans="1:2" x14ac:dyDescent="0.45">
      <c r="A18" s="38" t="s">
        <v>15</v>
      </c>
      <c r="B18" s="38"/>
    </row>
    <row r="19" spans="1:2" x14ac:dyDescent="0.45">
      <c r="A19" t="s">
        <v>16</v>
      </c>
    </row>
    <row r="20" spans="1:2" x14ac:dyDescent="0.45">
      <c r="A20" t="s">
        <v>17</v>
      </c>
    </row>
  </sheetData>
  <pageMargins left="0.7" right="0.7" top="0.75" bottom="0.75" header="0.3" footer="0.3"/>
  <pageSetup paperSize="9" orientation="portrait" r:id="rId1"/>
  <headerFooter>
    <oddHeader>&amp;CPhonics Screening Check Analysis 2025</oddHeader>
    <oddFooter>&amp;C© HFL Education - 2025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1"/>
  <sheetViews>
    <sheetView tabSelected="1" view="pageLayout" zoomScale="84" zoomScaleNormal="90" zoomScalePageLayoutView="84" workbookViewId="0">
      <selection activeCell="J14" sqref="J14"/>
    </sheetView>
  </sheetViews>
  <sheetFormatPr defaultRowHeight="14.25" x14ac:dyDescent="0.45"/>
  <cols>
    <col min="1" max="1" width="24.59765625" customWidth="1"/>
    <col min="2" max="2" width="3.59765625" customWidth="1"/>
    <col min="3" max="4" width="3.53125" customWidth="1"/>
    <col min="5" max="6" width="3.265625" customWidth="1"/>
    <col min="7" max="8" width="3.46484375" customWidth="1"/>
    <col min="9" max="9" width="3.19921875" customWidth="1"/>
    <col min="10" max="11" width="3.265625" customWidth="1"/>
    <col min="12" max="12" width="3.73046875" customWidth="1"/>
    <col min="13" max="13" width="3.53125" customWidth="1"/>
    <col min="14" max="14" width="3.265625" customWidth="1"/>
    <col min="15" max="15" width="3.59765625" customWidth="1"/>
    <col min="16" max="16" width="3.6640625" customWidth="1"/>
    <col min="17" max="17" width="3.19921875" customWidth="1"/>
    <col min="18" max="18" width="3.265625" customWidth="1"/>
    <col min="19" max="19" width="3.19921875" customWidth="1"/>
    <col min="20" max="20" width="3.46484375" customWidth="1"/>
    <col min="21" max="22" width="3.796875" customWidth="1"/>
    <col min="23" max="24" width="3.73046875" customWidth="1"/>
    <col min="25" max="25" width="3.46484375" customWidth="1"/>
    <col min="26" max="26" width="3.796875" customWidth="1"/>
    <col min="27" max="27" width="4" customWidth="1"/>
    <col min="28" max="28" width="3.73046875" customWidth="1"/>
    <col min="29" max="29" width="3.796875" customWidth="1"/>
    <col min="30" max="30" width="3.46484375" customWidth="1"/>
    <col min="31" max="31" width="3.73046875" customWidth="1"/>
    <col min="32" max="32" width="4" customWidth="1"/>
    <col min="33" max="33" width="3.796875" customWidth="1"/>
    <col min="34" max="34" width="4.19921875" customWidth="1"/>
    <col min="35" max="35" width="3.73046875" customWidth="1"/>
    <col min="36" max="37" width="4" customWidth="1"/>
    <col min="38" max="38" width="3.796875" customWidth="1"/>
    <col min="39" max="40" width="4" customWidth="1"/>
    <col min="41" max="41" width="3.73046875" customWidth="1"/>
    <col min="42" max="42" width="4.53125" customWidth="1"/>
  </cols>
  <sheetData>
    <row r="1" spans="1:42" x14ac:dyDescent="0.45">
      <c r="A1" s="4" t="s">
        <v>18</v>
      </c>
      <c r="B1" s="5">
        <v>1</v>
      </c>
      <c r="C1" s="6">
        <v>2</v>
      </c>
      <c r="D1" s="6">
        <v>3</v>
      </c>
      <c r="E1" s="6">
        <v>4</v>
      </c>
      <c r="F1" s="6">
        <v>5</v>
      </c>
      <c r="G1" s="6">
        <v>6</v>
      </c>
      <c r="H1" s="6">
        <v>7</v>
      </c>
      <c r="I1" s="6">
        <v>8</v>
      </c>
      <c r="J1" s="6">
        <v>9</v>
      </c>
      <c r="K1" s="6">
        <v>10</v>
      </c>
      <c r="L1" s="6">
        <v>11</v>
      </c>
      <c r="M1" s="6">
        <v>12</v>
      </c>
      <c r="N1" s="6">
        <v>13</v>
      </c>
      <c r="O1" s="6">
        <v>14</v>
      </c>
      <c r="P1" s="6">
        <v>15</v>
      </c>
      <c r="Q1" s="6">
        <v>16</v>
      </c>
      <c r="R1" s="6">
        <v>17</v>
      </c>
      <c r="S1" s="6">
        <v>18</v>
      </c>
      <c r="T1" s="6">
        <v>19</v>
      </c>
      <c r="U1" s="6">
        <v>20</v>
      </c>
      <c r="V1" s="6">
        <v>21</v>
      </c>
      <c r="W1" s="6">
        <v>22</v>
      </c>
      <c r="X1" s="6">
        <v>23</v>
      </c>
      <c r="Y1" s="6">
        <v>24</v>
      </c>
      <c r="Z1" s="6">
        <v>25</v>
      </c>
      <c r="AA1" s="6">
        <v>26</v>
      </c>
      <c r="AB1" s="6">
        <v>27</v>
      </c>
      <c r="AC1" s="6">
        <v>28</v>
      </c>
      <c r="AD1" s="6">
        <v>29</v>
      </c>
      <c r="AE1" s="6">
        <v>30</v>
      </c>
      <c r="AF1" s="6">
        <v>31</v>
      </c>
      <c r="AG1" s="6">
        <v>32</v>
      </c>
      <c r="AH1" s="6">
        <v>33</v>
      </c>
      <c r="AI1" s="6">
        <v>34</v>
      </c>
      <c r="AJ1" s="6">
        <v>35</v>
      </c>
      <c r="AK1" s="6">
        <v>36</v>
      </c>
      <c r="AL1" s="6">
        <v>37</v>
      </c>
      <c r="AM1" s="6">
        <v>38</v>
      </c>
      <c r="AN1" s="6">
        <v>39</v>
      </c>
      <c r="AO1" s="7">
        <v>40</v>
      </c>
      <c r="AP1" s="43"/>
    </row>
    <row r="2" spans="1:42" ht="63.75" customHeight="1" x14ac:dyDescent="0.45">
      <c r="A2" s="56" t="s">
        <v>161</v>
      </c>
      <c r="B2" s="2" t="s">
        <v>63</v>
      </c>
      <c r="C2" s="2" t="s">
        <v>64</v>
      </c>
      <c r="D2" s="2" t="s">
        <v>65</v>
      </c>
      <c r="E2" s="2" t="s">
        <v>66</v>
      </c>
      <c r="F2" s="2" t="s">
        <v>67</v>
      </c>
      <c r="G2" s="2" t="s">
        <v>68</v>
      </c>
      <c r="H2" s="2" t="s">
        <v>69</v>
      </c>
      <c r="I2" s="2" t="s">
        <v>70</v>
      </c>
      <c r="J2" s="2" t="s">
        <v>71</v>
      </c>
      <c r="K2" s="2" t="s">
        <v>72</v>
      </c>
      <c r="L2" s="2" t="s">
        <v>73</v>
      </c>
      <c r="M2" s="2" t="s">
        <v>74</v>
      </c>
      <c r="N2" s="2" t="s">
        <v>75</v>
      </c>
      <c r="O2" s="2" t="s">
        <v>76</v>
      </c>
      <c r="P2" s="2" t="s">
        <v>77</v>
      </c>
      <c r="Q2" s="2" t="s">
        <v>78</v>
      </c>
      <c r="R2" s="2" t="s">
        <v>79</v>
      </c>
      <c r="S2" s="2" t="s">
        <v>80</v>
      </c>
      <c r="T2" s="2" t="s">
        <v>81</v>
      </c>
      <c r="U2" s="2" t="s">
        <v>82</v>
      </c>
      <c r="V2" s="2" t="s">
        <v>83</v>
      </c>
      <c r="W2" s="2" t="s">
        <v>84</v>
      </c>
      <c r="X2" s="2" t="s">
        <v>85</v>
      </c>
      <c r="Y2" s="2" t="s">
        <v>86</v>
      </c>
      <c r="Z2" s="2" t="s">
        <v>87</v>
      </c>
      <c r="AA2" s="2" t="s">
        <v>88</v>
      </c>
      <c r="AB2" s="2" t="s">
        <v>89</v>
      </c>
      <c r="AC2" s="2" t="s">
        <v>90</v>
      </c>
      <c r="AD2" s="2" t="s">
        <v>91</v>
      </c>
      <c r="AE2" s="2" t="s">
        <v>92</v>
      </c>
      <c r="AF2" s="2" t="s">
        <v>93</v>
      </c>
      <c r="AG2" s="2" t="s">
        <v>94</v>
      </c>
      <c r="AH2" s="2" t="s">
        <v>95</v>
      </c>
      <c r="AI2" s="2" t="s">
        <v>96</v>
      </c>
      <c r="AJ2" s="2" t="s">
        <v>97</v>
      </c>
      <c r="AK2" s="2" t="s">
        <v>98</v>
      </c>
      <c r="AL2" s="2" t="s">
        <v>99</v>
      </c>
      <c r="AM2" s="2" t="s">
        <v>100</v>
      </c>
      <c r="AN2" s="2" t="s">
        <v>101</v>
      </c>
      <c r="AO2" s="8" t="s">
        <v>102</v>
      </c>
      <c r="AP2" s="1"/>
    </row>
    <row r="3" spans="1:42" s="49" customFormat="1" ht="22.15" x14ac:dyDescent="0.35">
      <c r="A3" s="57" t="s">
        <v>159</v>
      </c>
      <c r="B3" s="54" t="s">
        <v>145</v>
      </c>
      <c r="C3" s="54" t="s">
        <v>145</v>
      </c>
      <c r="D3" s="54" t="s">
        <v>144</v>
      </c>
      <c r="E3" s="54" t="s">
        <v>145</v>
      </c>
      <c r="F3" s="54" t="s">
        <v>144</v>
      </c>
      <c r="G3" s="54" t="s">
        <v>144</v>
      </c>
      <c r="H3" s="54" t="s">
        <v>146</v>
      </c>
      <c r="I3" s="54" t="s">
        <v>144</v>
      </c>
      <c r="J3" s="54" t="s">
        <v>147</v>
      </c>
      <c r="K3" s="54" t="s">
        <v>147</v>
      </c>
      <c r="L3" s="54" t="s">
        <v>147</v>
      </c>
      <c r="M3" s="54" t="s">
        <v>148</v>
      </c>
      <c r="N3" s="54" t="s">
        <v>144</v>
      </c>
      <c r="O3" s="54" t="s">
        <v>144</v>
      </c>
      <c r="P3" s="54" t="s">
        <v>146</v>
      </c>
      <c r="Q3" s="54" t="s">
        <v>146</v>
      </c>
      <c r="R3" s="54" t="s">
        <v>147</v>
      </c>
      <c r="S3" s="54" t="s">
        <v>147</v>
      </c>
      <c r="T3" s="54" t="s">
        <v>144</v>
      </c>
      <c r="U3" s="54" t="s">
        <v>147</v>
      </c>
      <c r="V3" s="54" t="s">
        <v>146</v>
      </c>
      <c r="W3" s="54" t="s">
        <v>148</v>
      </c>
      <c r="X3" s="54" t="s">
        <v>149</v>
      </c>
      <c r="Y3" s="54" t="s">
        <v>149</v>
      </c>
      <c r="Z3" s="54" t="s">
        <v>147</v>
      </c>
      <c r="AA3" s="54" t="s">
        <v>147</v>
      </c>
      <c r="AB3" s="54" t="s">
        <v>147</v>
      </c>
      <c r="AC3" s="54" t="s">
        <v>149</v>
      </c>
      <c r="AD3" s="54" t="s">
        <v>150</v>
      </c>
      <c r="AE3" s="54" t="s">
        <v>151</v>
      </c>
      <c r="AF3" s="54" t="s">
        <v>146</v>
      </c>
      <c r="AG3" s="54" t="s">
        <v>149</v>
      </c>
      <c r="AH3" s="54" t="s">
        <v>147</v>
      </c>
      <c r="AI3" s="54" t="s">
        <v>148</v>
      </c>
      <c r="AJ3" s="54" t="s">
        <v>147</v>
      </c>
      <c r="AK3" s="54" t="s">
        <v>149</v>
      </c>
      <c r="AL3" s="54" t="s">
        <v>151</v>
      </c>
      <c r="AM3" s="54" t="s">
        <v>149</v>
      </c>
      <c r="AN3" s="54" t="s">
        <v>151</v>
      </c>
      <c r="AO3" s="55" t="s">
        <v>149</v>
      </c>
    </row>
    <row r="4" spans="1:42" s="46" customFormat="1" ht="40.15" thickBot="1" x14ac:dyDescent="0.5">
      <c r="A4" s="58" t="s">
        <v>158</v>
      </c>
      <c r="B4" s="48" t="s">
        <v>54</v>
      </c>
      <c r="C4" s="48" t="s">
        <v>54</v>
      </c>
      <c r="D4" s="48" t="s">
        <v>54</v>
      </c>
      <c r="E4" s="48" t="s">
        <v>55</v>
      </c>
      <c r="F4" s="48" t="s">
        <v>54</v>
      </c>
      <c r="G4" s="48" t="s">
        <v>54</v>
      </c>
      <c r="H4" s="48" t="s">
        <v>54</v>
      </c>
      <c r="I4" s="48" t="s">
        <v>54</v>
      </c>
      <c r="J4" s="48" t="s">
        <v>56</v>
      </c>
      <c r="K4" s="48" t="s">
        <v>56</v>
      </c>
      <c r="L4" s="48" t="s">
        <v>57</v>
      </c>
      <c r="M4" s="48" t="s">
        <v>57</v>
      </c>
      <c r="N4" s="48" t="s">
        <v>54</v>
      </c>
      <c r="O4" s="48" t="s">
        <v>54</v>
      </c>
      <c r="P4" s="48" t="s">
        <v>54</v>
      </c>
      <c r="Q4" s="48" t="s">
        <v>54</v>
      </c>
      <c r="R4" s="48" t="s">
        <v>56</v>
      </c>
      <c r="S4" s="48" t="s">
        <v>56</v>
      </c>
      <c r="T4" s="48" t="s">
        <v>54</v>
      </c>
      <c r="U4" s="48" t="s">
        <v>57</v>
      </c>
      <c r="V4" s="48" t="s">
        <v>58</v>
      </c>
      <c r="W4" s="48" t="s">
        <v>57</v>
      </c>
      <c r="X4" s="48" t="s">
        <v>54</v>
      </c>
      <c r="Y4" s="48" t="s">
        <v>54</v>
      </c>
      <c r="Z4" s="48" t="s">
        <v>59</v>
      </c>
      <c r="AA4" s="48" t="s">
        <v>59</v>
      </c>
      <c r="AB4" s="48" t="s">
        <v>60</v>
      </c>
      <c r="AC4" s="48" t="s">
        <v>60</v>
      </c>
      <c r="AD4" s="48" t="s">
        <v>58</v>
      </c>
      <c r="AE4" s="48" t="s">
        <v>57</v>
      </c>
      <c r="AF4" s="48" t="s">
        <v>54</v>
      </c>
      <c r="AG4" s="48" t="s">
        <v>54</v>
      </c>
      <c r="AH4" s="48" t="s">
        <v>59</v>
      </c>
      <c r="AI4" s="48" t="s">
        <v>59</v>
      </c>
      <c r="AJ4" s="48" t="s">
        <v>60</v>
      </c>
      <c r="AK4" s="48" t="s">
        <v>60</v>
      </c>
      <c r="AL4" s="48" t="s">
        <v>61</v>
      </c>
      <c r="AM4" s="48" t="s">
        <v>143</v>
      </c>
      <c r="AN4" s="48" t="s">
        <v>141</v>
      </c>
      <c r="AO4" s="50" t="s">
        <v>142</v>
      </c>
    </row>
    <row r="5" spans="1:42" ht="64.5" customHeight="1" x14ac:dyDescent="0.45">
      <c r="A5" s="47" t="s">
        <v>160</v>
      </c>
      <c r="B5" s="3" t="s">
        <v>103</v>
      </c>
      <c r="C5" s="3" t="s">
        <v>104</v>
      </c>
      <c r="D5" s="3" t="s">
        <v>105</v>
      </c>
      <c r="E5" s="3" t="s">
        <v>107</v>
      </c>
      <c r="F5" s="3" t="s">
        <v>106</v>
      </c>
      <c r="G5" s="3" t="s">
        <v>156</v>
      </c>
      <c r="H5" s="3" t="s">
        <v>108</v>
      </c>
      <c r="I5" s="3" t="s">
        <v>109</v>
      </c>
      <c r="J5" s="3" t="s">
        <v>110</v>
      </c>
      <c r="K5" s="3" t="s">
        <v>111</v>
      </c>
      <c r="L5" s="3" t="s">
        <v>112</v>
      </c>
      <c r="M5" s="3" t="s">
        <v>113</v>
      </c>
      <c r="N5" s="3" t="s">
        <v>114</v>
      </c>
      <c r="O5" s="3" t="s">
        <v>115</v>
      </c>
      <c r="P5" s="3" t="s">
        <v>116</v>
      </c>
      <c r="Q5" s="3" t="s">
        <v>117</v>
      </c>
      <c r="R5" s="3" t="s">
        <v>118</v>
      </c>
      <c r="S5" s="3" t="s">
        <v>119</v>
      </c>
      <c r="T5" s="3" t="s">
        <v>120</v>
      </c>
      <c r="U5" s="3" t="s">
        <v>121</v>
      </c>
      <c r="V5" s="51" t="s">
        <v>122</v>
      </c>
      <c r="W5" s="51" t="s">
        <v>123</v>
      </c>
      <c r="X5" s="51" t="s">
        <v>125</v>
      </c>
      <c r="Y5" s="51" t="s">
        <v>124</v>
      </c>
      <c r="Z5" s="51" t="s">
        <v>126</v>
      </c>
      <c r="AA5" s="51" t="s">
        <v>157</v>
      </c>
      <c r="AB5" s="51" t="s">
        <v>127</v>
      </c>
      <c r="AC5" s="51" t="s">
        <v>128</v>
      </c>
      <c r="AD5" s="51" t="s">
        <v>129</v>
      </c>
      <c r="AE5" s="51" t="s">
        <v>130</v>
      </c>
      <c r="AF5" s="51" t="s">
        <v>131</v>
      </c>
      <c r="AG5" s="51" t="s">
        <v>132</v>
      </c>
      <c r="AH5" s="51" t="s">
        <v>135</v>
      </c>
      <c r="AI5" s="51" t="s">
        <v>133</v>
      </c>
      <c r="AJ5" s="51" t="s">
        <v>134</v>
      </c>
      <c r="AK5" s="51" t="s">
        <v>136</v>
      </c>
      <c r="AL5" s="52" t="s">
        <v>140</v>
      </c>
      <c r="AM5" s="52" t="s">
        <v>138</v>
      </c>
      <c r="AN5" s="52" t="s">
        <v>137</v>
      </c>
      <c r="AO5" s="53" t="s">
        <v>139</v>
      </c>
      <c r="AP5" s="45" t="s">
        <v>19</v>
      </c>
    </row>
    <row r="6" spans="1:42" ht="14.65" thickBot="1" x14ac:dyDescent="0.5">
      <c r="A6" s="14" t="s">
        <v>20</v>
      </c>
      <c r="B6" s="1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7"/>
      <c r="AP6" s="30"/>
    </row>
    <row r="7" spans="1:42" x14ac:dyDescent="0.45">
      <c r="A7" s="27" t="s">
        <v>21</v>
      </c>
      <c r="B7" s="22">
        <v>1</v>
      </c>
      <c r="C7" s="18">
        <v>0</v>
      </c>
      <c r="D7" s="18">
        <v>1</v>
      </c>
      <c r="E7" s="18">
        <v>0</v>
      </c>
      <c r="F7" s="18">
        <v>1</v>
      </c>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9"/>
      <c r="AP7" s="44">
        <f>SUM(B7:AO7)</f>
        <v>3</v>
      </c>
    </row>
    <row r="8" spans="1:42" x14ac:dyDescent="0.45">
      <c r="A8" s="28" t="s">
        <v>22</v>
      </c>
      <c r="B8" s="23">
        <v>1</v>
      </c>
      <c r="C8" s="10">
        <v>0</v>
      </c>
      <c r="D8" s="10">
        <v>1</v>
      </c>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1"/>
      <c r="AP8" s="44">
        <f t="shared" ref="AP8:AP36" si="0">SUM(B8:AO8)</f>
        <v>2</v>
      </c>
    </row>
    <row r="9" spans="1:42" x14ac:dyDescent="0.45">
      <c r="A9" s="28" t="s">
        <v>23</v>
      </c>
      <c r="B9" s="23">
        <v>1</v>
      </c>
      <c r="C9" s="10">
        <v>1</v>
      </c>
      <c r="D9" s="10">
        <v>1</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1"/>
      <c r="AP9" s="44">
        <f t="shared" si="0"/>
        <v>3</v>
      </c>
    </row>
    <row r="10" spans="1:42" x14ac:dyDescent="0.45">
      <c r="A10" s="28" t="s">
        <v>24</v>
      </c>
      <c r="B10" s="23">
        <v>1</v>
      </c>
      <c r="C10" s="10">
        <v>1</v>
      </c>
      <c r="D10" s="10">
        <v>1</v>
      </c>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1"/>
      <c r="AP10" s="44">
        <f t="shared" si="0"/>
        <v>3</v>
      </c>
    </row>
    <row r="11" spans="1:42" x14ac:dyDescent="0.45">
      <c r="A11" s="28" t="s">
        <v>25</v>
      </c>
      <c r="B11" s="23">
        <v>1</v>
      </c>
      <c r="C11" s="10">
        <v>1</v>
      </c>
      <c r="D11" s="10">
        <v>1</v>
      </c>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1"/>
      <c r="AP11" s="44">
        <f t="shared" si="0"/>
        <v>3</v>
      </c>
    </row>
    <row r="12" spans="1:42" x14ac:dyDescent="0.45">
      <c r="A12" s="28" t="s">
        <v>26</v>
      </c>
      <c r="B12" s="23">
        <v>0</v>
      </c>
      <c r="C12" s="10">
        <v>1</v>
      </c>
      <c r="D12" s="10">
        <v>1</v>
      </c>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1"/>
      <c r="AP12" s="44">
        <f t="shared" si="0"/>
        <v>2</v>
      </c>
    </row>
    <row r="13" spans="1:42" x14ac:dyDescent="0.45">
      <c r="A13" s="28" t="s">
        <v>27</v>
      </c>
      <c r="B13" s="23"/>
      <c r="C13" s="10">
        <v>0</v>
      </c>
      <c r="D13" s="10">
        <v>0</v>
      </c>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1"/>
      <c r="AP13" s="44">
        <f t="shared" si="0"/>
        <v>0</v>
      </c>
    </row>
    <row r="14" spans="1:42" x14ac:dyDescent="0.45">
      <c r="A14" s="28" t="s">
        <v>28</v>
      </c>
      <c r="B14" s="23">
        <v>1</v>
      </c>
      <c r="C14" s="10">
        <v>1</v>
      </c>
      <c r="D14" s="10">
        <v>0</v>
      </c>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1"/>
      <c r="AP14" s="44">
        <f t="shared" si="0"/>
        <v>2</v>
      </c>
    </row>
    <row r="15" spans="1:42" x14ac:dyDescent="0.45">
      <c r="A15" s="28" t="s">
        <v>29</v>
      </c>
      <c r="B15" s="23">
        <v>1</v>
      </c>
      <c r="C15" s="10"/>
      <c r="D15" s="10">
        <v>1</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1"/>
      <c r="AP15" s="44">
        <f t="shared" si="0"/>
        <v>2</v>
      </c>
    </row>
    <row r="16" spans="1:42" x14ac:dyDescent="0.45">
      <c r="A16" s="28" t="s">
        <v>30</v>
      </c>
      <c r="B16" s="23">
        <v>1</v>
      </c>
      <c r="C16" s="10">
        <v>1</v>
      </c>
      <c r="D16" s="10">
        <v>0</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1"/>
      <c r="AP16" s="44">
        <f t="shared" si="0"/>
        <v>2</v>
      </c>
    </row>
    <row r="17" spans="1:42" x14ac:dyDescent="0.45">
      <c r="A17" s="28" t="s">
        <v>31</v>
      </c>
      <c r="B17" s="23">
        <v>1</v>
      </c>
      <c r="C17" s="10"/>
      <c r="D17" s="10">
        <v>1</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1"/>
      <c r="AP17" s="44">
        <f t="shared" si="0"/>
        <v>2</v>
      </c>
    </row>
    <row r="18" spans="1:42" x14ac:dyDescent="0.45">
      <c r="A18" s="28" t="s">
        <v>32</v>
      </c>
      <c r="B18" s="23">
        <v>1</v>
      </c>
      <c r="C18" s="10">
        <v>0</v>
      </c>
      <c r="D18" s="10">
        <v>1</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1"/>
      <c r="AP18" s="44">
        <f t="shared" si="0"/>
        <v>2</v>
      </c>
    </row>
    <row r="19" spans="1:42" x14ac:dyDescent="0.45">
      <c r="A19" s="28" t="s">
        <v>33</v>
      </c>
      <c r="B19" s="23">
        <v>1</v>
      </c>
      <c r="C19" s="10">
        <v>1</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1"/>
      <c r="AP19" s="44">
        <f t="shared" si="0"/>
        <v>2</v>
      </c>
    </row>
    <row r="20" spans="1:42" x14ac:dyDescent="0.45">
      <c r="A20" s="28" t="s">
        <v>34</v>
      </c>
      <c r="B20" s="23">
        <v>1</v>
      </c>
      <c r="C20" s="10">
        <v>1</v>
      </c>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1"/>
      <c r="AP20" s="44">
        <f t="shared" si="0"/>
        <v>2</v>
      </c>
    </row>
    <row r="21" spans="1:42" x14ac:dyDescent="0.45">
      <c r="A21" s="28" t="s">
        <v>35</v>
      </c>
      <c r="B21" s="23">
        <v>1</v>
      </c>
      <c r="C21" s="10">
        <v>1</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1"/>
      <c r="AP21" s="44">
        <f t="shared" si="0"/>
        <v>2</v>
      </c>
    </row>
    <row r="22" spans="1:42" x14ac:dyDescent="0.45">
      <c r="A22" s="28" t="s">
        <v>36</v>
      </c>
      <c r="B22" s="23">
        <v>1</v>
      </c>
      <c r="C22" s="10">
        <v>1</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1"/>
      <c r="AP22" s="44">
        <f t="shared" si="0"/>
        <v>2</v>
      </c>
    </row>
    <row r="23" spans="1:42" x14ac:dyDescent="0.45">
      <c r="A23" s="28" t="s">
        <v>37</v>
      </c>
      <c r="B23" s="23">
        <v>1</v>
      </c>
      <c r="C23" s="10">
        <v>1</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1"/>
      <c r="AP23" s="44">
        <f t="shared" si="0"/>
        <v>2</v>
      </c>
    </row>
    <row r="24" spans="1:42" x14ac:dyDescent="0.45">
      <c r="A24" s="28" t="s">
        <v>38</v>
      </c>
      <c r="B24" s="23">
        <v>1</v>
      </c>
      <c r="C24" s="10">
        <v>1</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1"/>
      <c r="AP24" s="44">
        <f t="shared" si="0"/>
        <v>2</v>
      </c>
    </row>
    <row r="25" spans="1:42" x14ac:dyDescent="0.45">
      <c r="A25" s="28" t="s">
        <v>39</v>
      </c>
      <c r="B25" s="23">
        <v>1</v>
      </c>
      <c r="C25" s="10">
        <v>1</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1"/>
      <c r="AP25" s="44">
        <f t="shared" si="0"/>
        <v>2</v>
      </c>
    </row>
    <row r="26" spans="1:42" x14ac:dyDescent="0.45">
      <c r="A26" s="28" t="s">
        <v>40</v>
      </c>
      <c r="B26" s="23">
        <v>1</v>
      </c>
      <c r="C26" s="10">
        <v>1</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1"/>
      <c r="AP26" s="44">
        <f t="shared" si="0"/>
        <v>2</v>
      </c>
    </row>
    <row r="27" spans="1:42" x14ac:dyDescent="0.45">
      <c r="A27" s="28" t="s">
        <v>41</v>
      </c>
      <c r="B27" s="23">
        <v>0</v>
      </c>
      <c r="C27" s="10">
        <v>1</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1"/>
      <c r="AP27" s="44">
        <f t="shared" si="0"/>
        <v>1</v>
      </c>
    </row>
    <row r="28" spans="1:42" x14ac:dyDescent="0.45">
      <c r="A28" s="28" t="s">
        <v>42</v>
      </c>
      <c r="B28" s="23">
        <v>1</v>
      </c>
      <c r="C28" s="10">
        <v>1</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1"/>
      <c r="AP28" s="44">
        <f t="shared" si="0"/>
        <v>2</v>
      </c>
    </row>
    <row r="29" spans="1:42" x14ac:dyDescent="0.45">
      <c r="A29" s="28" t="s">
        <v>43</v>
      </c>
      <c r="B29" s="23">
        <v>1</v>
      </c>
      <c r="C29" s="10">
        <v>1</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1"/>
      <c r="AP29" s="44">
        <f t="shared" si="0"/>
        <v>2</v>
      </c>
    </row>
    <row r="30" spans="1:42" x14ac:dyDescent="0.45">
      <c r="A30" s="28" t="s">
        <v>44</v>
      </c>
      <c r="B30" s="23">
        <v>1</v>
      </c>
      <c r="C30" s="10">
        <v>1</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1"/>
      <c r="AP30" s="44">
        <f t="shared" si="0"/>
        <v>2</v>
      </c>
    </row>
    <row r="31" spans="1:42" x14ac:dyDescent="0.45">
      <c r="A31" s="28" t="s">
        <v>45</v>
      </c>
      <c r="B31" s="23">
        <v>1</v>
      </c>
      <c r="C31" s="10">
        <v>1</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1"/>
      <c r="AP31" s="44">
        <f t="shared" si="0"/>
        <v>2</v>
      </c>
    </row>
    <row r="32" spans="1:42" x14ac:dyDescent="0.45">
      <c r="A32" s="28" t="s">
        <v>46</v>
      </c>
      <c r="B32" s="23">
        <v>0</v>
      </c>
      <c r="C32" s="10">
        <v>1</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1"/>
      <c r="AP32" s="44">
        <f t="shared" si="0"/>
        <v>1</v>
      </c>
    </row>
    <row r="33" spans="1:42" x14ac:dyDescent="0.45">
      <c r="A33" s="28" t="s">
        <v>47</v>
      </c>
      <c r="B33" s="2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1"/>
      <c r="AP33" s="44">
        <f t="shared" si="0"/>
        <v>0</v>
      </c>
    </row>
    <row r="34" spans="1:42" x14ac:dyDescent="0.45">
      <c r="A34" s="28" t="s">
        <v>22</v>
      </c>
      <c r="B34" s="23">
        <v>1</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1"/>
      <c r="AP34" s="44">
        <f t="shared" si="0"/>
        <v>1</v>
      </c>
    </row>
    <row r="35" spans="1:42" x14ac:dyDescent="0.45">
      <c r="A35" s="28" t="s">
        <v>48</v>
      </c>
      <c r="B35" s="23">
        <v>1</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1"/>
      <c r="AP35" s="44">
        <f t="shared" si="0"/>
        <v>1</v>
      </c>
    </row>
    <row r="36" spans="1:42" ht="14.65" thickBot="1" x14ac:dyDescent="0.5">
      <c r="A36" s="29" t="s">
        <v>49</v>
      </c>
      <c r="B36" s="24">
        <v>1</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3"/>
      <c r="AP36" s="30">
        <f t="shared" si="0"/>
        <v>1</v>
      </c>
    </row>
    <row r="37" spans="1:42" ht="14.65" thickBot="1" x14ac:dyDescent="0.5">
      <c r="A37" s="30" t="s">
        <v>50</v>
      </c>
      <c r="B37" s="25">
        <v>30</v>
      </c>
      <c r="C37" s="33">
        <f>(B37)</f>
        <v>30</v>
      </c>
      <c r="D37" s="33">
        <f t="shared" ref="D37:AO37" si="1">(C37)</f>
        <v>30</v>
      </c>
      <c r="E37" s="33">
        <f t="shared" si="1"/>
        <v>30</v>
      </c>
      <c r="F37" s="33">
        <f t="shared" si="1"/>
        <v>30</v>
      </c>
      <c r="G37" s="33">
        <f t="shared" si="1"/>
        <v>30</v>
      </c>
      <c r="H37" s="33">
        <f t="shared" si="1"/>
        <v>30</v>
      </c>
      <c r="I37" s="33">
        <f t="shared" si="1"/>
        <v>30</v>
      </c>
      <c r="J37" s="33">
        <f t="shared" si="1"/>
        <v>30</v>
      </c>
      <c r="K37" s="33">
        <f t="shared" si="1"/>
        <v>30</v>
      </c>
      <c r="L37" s="33">
        <f t="shared" si="1"/>
        <v>30</v>
      </c>
      <c r="M37" s="33">
        <f t="shared" si="1"/>
        <v>30</v>
      </c>
      <c r="N37" s="33">
        <f t="shared" si="1"/>
        <v>30</v>
      </c>
      <c r="O37" s="33">
        <f t="shared" si="1"/>
        <v>30</v>
      </c>
      <c r="P37" s="33">
        <f t="shared" si="1"/>
        <v>30</v>
      </c>
      <c r="Q37" s="33">
        <f t="shared" si="1"/>
        <v>30</v>
      </c>
      <c r="R37" s="33">
        <f t="shared" si="1"/>
        <v>30</v>
      </c>
      <c r="S37" s="33">
        <f t="shared" si="1"/>
        <v>30</v>
      </c>
      <c r="T37" s="33">
        <f t="shared" si="1"/>
        <v>30</v>
      </c>
      <c r="U37" s="33">
        <f t="shared" si="1"/>
        <v>30</v>
      </c>
      <c r="V37" s="33">
        <f t="shared" si="1"/>
        <v>30</v>
      </c>
      <c r="W37" s="33">
        <f t="shared" si="1"/>
        <v>30</v>
      </c>
      <c r="X37" s="33">
        <f t="shared" si="1"/>
        <v>30</v>
      </c>
      <c r="Y37" s="33">
        <f t="shared" si="1"/>
        <v>30</v>
      </c>
      <c r="Z37" s="33">
        <f t="shared" si="1"/>
        <v>30</v>
      </c>
      <c r="AA37" s="33">
        <f t="shared" si="1"/>
        <v>30</v>
      </c>
      <c r="AB37" s="33">
        <f t="shared" si="1"/>
        <v>30</v>
      </c>
      <c r="AC37" s="33">
        <f t="shared" si="1"/>
        <v>30</v>
      </c>
      <c r="AD37" s="33">
        <f t="shared" si="1"/>
        <v>30</v>
      </c>
      <c r="AE37" s="33">
        <f t="shared" si="1"/>
        <v>30</v>
      </c>
      <c r="AF37" s="33">
        <f t="shared" si="1"/>
        <v>30</v>
      </c>
      <c r="AG37" s="33">
        <f t="shared" si="1"/>
        <v>30</v>
      </c>
      <c r="AH37" s="33">
        <f t="shared" si="1"/>
        <v>30</v>
      </c>
      <c r="AI37" s="33">
        <f t="shared" si="1"/>
        <v>30</v>
      </c>
      <c r="AJ37" s="33">
        <f t="shared" si="1"/>
        <v>30</v>
      </c>
      <c r="AK37" s="33">
        <f t="shared" si="1"/>
        <v>30</v>
      </c>
      <c r="AL37" s="33">
        <f t="shared" si="1"/>
        <v>30</v>
      </c>
      <c r="AM37" s="33">
        <f t="shared" si="1"/>
        <v>30</v>
      </c>
      <c r="AN37" s="33">
        <f t="shared" si="1"/>
        <v>30</v>
      </c>
      <c r="AO37" s="34">
        <f t="shared" si="1"/>
        <v>30</v>
      </c>
    </row>
    <row r="38" spans="1:42" ht="14.65" thickBot="1" x14ac:dyDescent="0.5">
      <c r="A38" s="31" t="s">
        <v>51</v>
      </c>
      <c r="B38" s="26">
        <f>SUM(B7:B36)</f>
        <v>25</v>
      </c>
      <c r="C38" s="26">
        <f t="shared" ref="C38:AO38" si="2">SUM(C7:C36)</f>
        <v>20</v>
      </c>
      <c r="D38" s="26">
        <f t="shared" si="2"/>
        <v>9</v>
      </c>
      <c r="E38" s="26">
        <f t="shared" si="2"/>
        <v>0</v>
      </c>
      <c r="F38" s="26">
        <f t="shared" si="2"/>
        <v>1</v>
      </c>
      <c r="G38" s="26">
        <f t="shared" si="2"/>
        <v>0</v>
      </c>
      <c r="H38" s="26">
        <f>SUM(H7:H36)</f>
        <v>0</v>
      </c>
      <c r="I38" s="26">
        <f t="shared" si="2"/>
        <v>0</v>
      </c>
      <c r="J38" s="26">
        <f t="shared" si="2"/>
        <v>0</v>
      </c>
      <c r="K38" s="26">
        <f t="shared" si="2"/>
        <v>0</v>
      </c>
      <c r="L38" s="26">
        <f t="shared" si="2"/>
        <v>0</v>
      </c>
      <c r="M38" s="26">
        <f t="shared" si="2"/>
        <v>0</v>
      </c>
      <c r="N38" s="26">
        <f t="shared" si="2"/>
        <v>0</v>
      </c>
      <c r="O38" s="26">
        <f t="shared" si="2"/>
        <v>0</v>
      </c>
      <c r="P38" s="26">
        <f t="shared" si="2"/>
        <v>0</v>
      </c>
      <c r="Q38" s="26">
        <f t="shared" si="2"/>
        <v>0</v>
      </c>
      <c r="R38" s="26">
        <f t="shared" si="2"/>
        <v>0</v>
      </c>
      <c r="S38" s="26">
        <f t="shared" si="2"/>
        <v>0</v>
      </c>
      <c r="T38" s="26">
        <f t="shared" si="2"/>
        <v>0</v>
      </c>
      <c r="U38" s="26">
        <f t="shared" si="2"/>
        <v>0</v>
      </c>
      <c r="V38" s="20">
        <f t="shared" si="2"/>
        <v>0</v>
      </c>
      <c r="W38" s="26">
        <f t="shared" si="2"/>
        <v>0</v>
      </c>
      <c r="X38" s="26">
        <f t="shared" si="2"/>
        <v>0</v>
      </c>
      <c r="Y38" s="26">
        <f t="shared" si="2"/>
        <v>0</v>
      </c>
      <c r="Z38" s="26">
        <f t="shared" si="2"/>
        <v>0</v>
      </c>
      <c r="AA38" s="26">
        <f t="shared" si="2"/>
        <v>0</v>
      </c>
      <c r="AB38" s="26">
        <f t="shared" si="2"/>
        <v>0</v>
      </c>
      <c r="AC38" s="26">
        <f t="shared" si="2"/>
        <v>0</v>
      </c>
      <c r="AD38" s="26">
        <f t="shared" si="2"/>
        <v>0</v>
      </c>
      <c r="AE38" s="26">
        <f t="shared" si="2"/>
        <v>0</v>
      </c>
      <c r="AF38" s="26">
        <f t="shared" si="2"/>
        <v>0</v>
      </c>
      <c r="AG38" s="26">
        <f t="shared" si="2"/>
        <v>0</v>
      </c>
      <c r="AH38" s="26">
        <f t="shared" si="2"/>
        <v>0</v>
      </c>
      <c r="AI38" s="26">
        <f t="shared" si="2"/>
        <v>0</v>
      </c>
      <c r="AJ38" s="26">
        <f t="shared" si="2"/>
        <v>0</v>
      </c>
      <c r="AK38" s="26">
        <f t="shared" si="2"/>
        <v>0</v>
      </c>
      <c r="AL38" s="26">
        <f t="shared" si="2"/>
        <v>0</v>
      </c>
      <c r="AM38" s="26">
        <f t="shared" si="2"/>
        <v>0</v>
      </c>
      <c r="AN38" s="26">
        <f t="shared" si="2"/>
        <v>0</v>
      </c>
      <c r="AO38" s="21">
        <f t="shared" si="2"/>
        <v>0</v>
      </c>
    </row>
    <row r="39" spans="1:42" x14ac:dyDescent="0.45">
      <c r="A39" s="32" t="s">
        <v>52</v>
      </c>
      <c r="B39" s="37">
        <f>SUM(B38/B37)</f>
        <v>0.83333333333333337</v>
      </c>
      <c r="C39" s="37">
        <f t="shared" ref="C39:AO39" si="3">SUM(C38/C37)</f>
        <v>0.66666666666666663</v>
      </c>
      <c r="D39" s="37">
        <f t="shared" si="3"/>
        <v>0.3</v>
      </c>
      <c r="E39" s="37">
        <f t="shared" si="3"/>
        <v>0</v>
      </c>
      <c r="F39" s="37">
        <f t="shared" si="3"/>
        <v>3.3333333333333333E-2</v>
      </c>
      <c r="G39" s="37">
        <f t="shared" si="3"/>
        <v>0</v>
      </c>
      <c r="H39" s="37">
        <f t="shared" si="3"/>
        <v>0</v>
      </c>
      <c r="I39" s="37">
        <f t="shared" si="3"/>
        <v>0</v>
      </c>
      <c r="J39" s="37">
        <f t="shared" si="3"/>
        <v>0</v>
      </c>
      <c r="K39" s="37">
        <f t="shared" si="3"/>
        <v>0</v>
      </c>
      <c r="L39" s="37">
        <f t="shared" si="3"/>
        <v>0</v>
      </c>
      <c r="M39" s="37">
        <f t="shared" si="3"/>
        <v>0</v>
      </c>
      <c r="N39" s="37">
        <f t="shared" si="3"/>
        <v>0</v>
      </c>
      <c r="O39" s="37">
        <f t="shared" si="3"/>
        <v>0</v>
      </c>
      <c r="P39" s="37">
        <f t="shared" si="3"/>
        <v>0</v>
      </c>
      <c r="Q39" s="37">
        <f t="shared" si="3"/>
        <v>0</v>
      </c>
      <c r="R39" s="37">
        <f t="shared" si="3"/>
        <v>0</v>
      </c>
      <c r="S39" s="37">
        <f t="shared" si="3"/>
        <v>0</v>
      </c>
      <c r="T39" s="37">
        <f t="shared" si="3"/>
        <v>0</v>
      </c>
      <c r="U39" s="37">
        <f t="shared" si="3"/>
        <v>0</v>
      </c>
      <c r="V39" s="41">
        <f t="shared" si="3"/>
        <v>0</v>
      </c>
      <c r="W39" s="37">
        <f t="shared" si="3"/>
        <v>0</v>
      </c>
      <c r="X39" s="37">
        <f t="shared" si="3"/>
        <v>0</v>
      </c>
      <c r="Y39" s="37">
        <f t="shared" si="3"/>
        <v>0</v>
      </c>
      <c r="Z39" s="37">
        <f t="shared" si="3"/>
        <v>0</v>
      </c>
      <c r="AA39" s="37">
        <f t="shared" si="3"/>
        <v>0</v>
      </c>
      <c r="AB39" s="37">
        <f t="shared" si="3"/>
        <v>0</v>
      </c>
      <c r="AC39" s="37">
        <f t="shared" si="3"/>
        <v>0</v>
      </c>
      <c r="AD39" s="37">
        <f t="shared" si="3"/>
        <v>0</v>
      </c>
      <c r="AE39" s="37">
        <f t="shared" si="3"/>
        <v>0</v>
      </c>
      <c r="AF39" s="37">
        <f t="shared" si="3"/>
        <v>0</v>
      </c>
      <c r="AG39" s="37">
        <f t="shared" si="3"/>
        <v>0</v>
      </c>
      <c r="AH39" s="37">
        <f t="shared" si="3"/>
        <v>0</v>
      </c>
      <c r="AI39" s="37">
        <f t="shared" si="3"/>
        <v>0</v>
      </c>
      <c r="AJ39" s="37">
        <f t="shared" si="3"/>
        <v>0</v>
      </c>
      <c r="AK39" s="37">
        <f t="shared" si="3"/>
        <v>0</v>
      </c>
      <c r="AL39" s="37">
        <f t="shared" si="3"/>
        <v>0</v>
      </c>
      <c r="AM39" s="37">
        <f t="shared" si="3"/>
        <v>0</v>
      </c>
      <c r="AN39" s="37">
        <f t="shared" si="3"/>
        <v>0</v>
      </c>
      <c r="AO39" s="42">
        <f t="shared" si="3"/>
        <v>0</v>
      </c>
    </row>
    <row r="40" spans="1:42" ht="14.65" thickBot="1" x14ac:dyDescent="0.5">
      <c r="A40" s="29" t="s">
        <v>53</v>
      </c>
      <c r="B40" s="24"/>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3"/>
    </row>
    <row r="41" spans="1:42" x14ac:dyDescent="0.4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row>
  </sheetData>
  <phoneticPr fontId="11" type="noConversion"/>
  <conditionalFormatting sqref="B7:AO36">
    <cfRule type="containsText" dxfId="4" priority="4" operator="containsText" text="0">
      <formula>NOT(ISERROR(SEARCH("0",B7)))</formula>
    </cfRule>
    <cfRule type="cellIs" dxfId="3" priority="5" operator="equal">
      <formula>1</formula>
    </cfRule>
  </conditionalFormatting>
  <conditionalFormatting sqref="B39:AO39">
    <cfRule type="cellIs" dxfId="2" priority="1" operator="lessThan">
      <formula>0.6</formula>
    </cfRule>
    <cfRule type="cellIs" dxfId="1" priority="2" operator="between">
      <formula>0.6</formula>
      <formula>0.79</formula>
    </cfRule>
    <cfRule type="cellIs" dxfId="0" priority="3" operator="greaterThanOrEqual">
      <formula>0.8</formula>
    </cfRule>
  </conditionalFormatting>
  <pageMargins left="0.47244094488188981" right="0.43307086614173229" top="0.55118110236220474" bottom="0.47244094488188981" header="0.31496062992125984" footer="0.31496062992125984"/>
  <pageSetup paperSize="9" orientation="portrait" r:id="rId1"/>
  <headerFooter>
    <oddHeader>&amp;CPhonics Screening Check Analysis 2025</oddHeader>
    <oddFooter>&amp;C© HFL Education - 2025</oddFooter>
  </headerFooter>
  <ignoredErrors>
    <ignoredError sqref="B3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d90682-c000-4035-8bf6-4b74f953736d">
      <Terms xmlns="http://schemas.microsoft.com/office/infopath/2007/PartnerControls"/>
    </lcf76f155ced4ddcb4097134ff3c332f>
    <TaxCatchAll xmlns="eaa86ac4-6f89-4dfd-b4aa-4024b52c59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903AC79FA4124FB8B97F54364EDACC" ma:contentTypeVersion="19" ma:contentTypeDescription="Create a new document." ma:contentTypeScope="" ma:versionID="04d7abcb0b1029aa59c8868bef5e173d">
  <xsd:schema xmlns:xsd="http://www.w3.org/2001/XMLSchema" xmlns:xs="http://www.w3.org/2001/XMLSchema" xmlns:p="http://schemas.microsoft.com/office/2006/metadata/properties" xmlns:ns2="8ed90682-c000-4035-8bf6-4b74f953736d" xmlns:ns3="eaa86ac4-6f89-4dfd-b4aa-4024b52c59b4" targetNamespace="http://schemas.microsoft.com/office/2006/metadata/properties" ma:root="true" ma:fieldsID="e652cd438f2b43c0d2f79814fbf13480" ns2:_="" ns3:_="">
    <xsd:import namespace="8ed90682-c000-4035-8bf6-4b74f953736d"/>
    <xsd:import namespace="eaa86ac4-6f89-4dfd-b4aa-4024b52c59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90682-c000-4035-8bf6-4b74f9537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436d8f-251b-46dc-bf74-56612f19a6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a86ac4-6f89-4dfd-b4aa-4024b52c59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a9e38c3-68d9-4980-8367-81a8c0f3a67c}" ma:internalName="TaxCatchAll" ma:showField="CatchAllData" ma:web="eaa86ac4-6f89-4dfd-b4aa-4024b52c5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3C2D3C-722B-4A6E-96B7-301240A0EB45}">
  <ds:schemaRefs>
    <ds:schemaRef ds:uri="http://schemas.microsoft.com/office/2006/documentManagement/types"/>
    <ds:schemaRef ds:uri="http://www.w3.org/XML/1998/namespace"/>
    <ds:schemaRef ds:uri="http://schemas.microsoft.com/office/infopath/2007/PartnerControls"/>
    <ds:schemaRef ds:uri="http://purl.org/dc/dcmitype/"/>
    <ds:schemaRef ds:uri="http://purl.org/dc/terms/"/>
    <ds:schemaRef ds:uri="8ed90682-c000-4035-8bf6-4b74f953736d"/>
    <ds:schemaRef ds:uri="http://schemas.microsoft.com/office/2006/metadata/properties"/>
    <ds:schemaRef ds:uri="http://schemas.openxmlformats.org/package/2006/metadata/core-properties"/>
    <ds:schemaRef ds:uri="eaa86ac4-6f89-4dfd-b4aa-4024b52c59b4"/>
    <ds:schemaRef ds:uri="http://purl.org/dc/elements/1.1/"/>
  </ds:schemaRefs>
</ds:datastoreItem>
</file>

<file path=customXml/itemProps2.xml><?xml version="1.0" encoding="utf-8"?>
<ds:datastoreItem xmlns:ds="http://schemas.openxmlformats.org/officeDocument/2006/customXml" ds:itemID="{2009B583-F411-4E7E-B692-EF34EE04C1E3}">
  <ds:schemaRefs>
    <ds:schemaRef ds:uri="http://schemas.microsoft.com/sharepoint/v3/contenttype/forms"/>
  </ds:schemaRefs>
</ds:datastoreItem>
</file>

<file path=customXml/itemProps3.xml><?xml version="1.0" encoding="utf-8"?>
<ds:datastoreItem xmlns:ds="http://schemas.openxmlformats.org/officeDocument/2006/customXml" ds:itemID="{89CCB031-56F5-4792-AD48-25F40142FE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90682-c000-4035-8bf6-4b74f953736d"/>
    <ds:schemaRef ds:uri="eaa86ac4-6f89-4dfd-b4aa-4024b52c5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Record sheet 1</vt:lpstr>
    </vt:vector>
  </TitlesOfParts>
  <Manager/>
  <Company>Herts for Learning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PSC Analysis Tool 2018</dc:title>
  <dc:subject>English</dc:subject>
  <dc:creator>Kirsten Snook</dc:creator>
  <cp:keywords>Phonics; English</cp:keywords>
  <dc:description/>
  <cp:lastModifiedBy>Kirsten Snook</cp:lastModifiedBy>
  <cp:revision/>
  <cp:lastPrinted>2025-07-03T08:38:16Z</cp:lastPrinted>
  <dcterms:created xsi:type="dcterms:W3CDTF">2016-06-30T18:09:30Z</dcterms:created>
  <dcterms:modified xsi:type="dcterms:W3CDTF">2025-07-03T08:38:20Z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0x01010051903AC79FA4124FB8B97F54364EDACC</vt:lpwstr>
  </property>
  <property fmtid="{D5CDD505-2E9C-101B-9397-08002B2CF9AE}" pid="3" name="Order">
    <vt:r8>24445800</vt:r8>
  </property>
  <property fmtid="{D5CDD505-2E9C-101B-9397-08002B2CF9AE}" pid="4" name="MediaServiceImageTags">
    <vt:lpwstr/>
  </property>
</Properties>
</file>